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'Лист1'!$A$1:$H$164</definedName>
  </definedNames>
  <calcPr fullCalcOnLoad="1"/>
</workbook>
</file>

<file path=xl/sharedStrings.xml><?xml version="1.0" encoding="utf-8"?>
<sst xmlns="http://schemas.openxmlformats.org/spreadsheetml/2006/main" count="133" uniqueCount="97">
  <si>
    <t>№ П/П</t>
  </si>
  <si>
    <t>розпорядник коштів</t>
  </si>
  <si>
    <t xml:space="preserve">проведоно закупівель </t>
  </si>
  <si>
    <t xml:space="preserve">найменування товару </t>
  </si>
  <si>
    <t>УСЬОГО</t>
  </si>
  <si>
    <t>Попаснянська районна рада</t>
  </si>
  <si>
    <t>Попаснянський районний будинок культури</t>
  </si>
  <si>
    <t>Попасняська багатопрофільна гімназія №25 Попаснянської районної ради Луганської області</t>
  </si>
  <si>
    <t>КУ "Попаснянська гімназія №20 Попаснянської районної ради Луганської області"</t>
  </si>
  <si>
    <t>Комунальна установа"Попаснянська центральна районна лікарня</t>
  </si>
  <si>
    <t>КУ "Методичний центр"</t>
  </si>
  <si>
    <t>Попаснянська загальноовітня школа І-ІІІ ступенів № 1 Попаснянської районної ради</t>
  </si>
  <si>
    <t>Комунальна установа "Попаснянський районний центр первинної медико-санітарної допомоги"</t>
  </si>
  <si>
    <t xml:space="preserve"> КУ "Попаснянський територіальний центр соціального обслуговування (надання соціальних послуг)" </t>
  </si>
  <si>
    <t>Комунальний заклад "Дошкільний навчальний заклад (ясла-садок) №1 Попаснянської районної ради Луганської області"</t>
  </si>
  <si>
    <t>Комунальний заклад "Дошкільний навчальний заклад (ясла-садок) №2 Попаснянської районної ради Луганської області"</t>
  </si>
  <si>
    <t>Комунальний заклад "Дошкільний навчальний заклад (ясла-садок) № 3 Попаснянської районної ради Луганської області"</t>
  </si>
  <si>
    <t>Попаснянська загальноосвітня школа І-ІІІ ст№21 Попаснянської районної ради Луганської області</t>
  </si>
  <si>
    <t>Попаснянська Комунальна установа "Дитячо - юнацька спортивна школа"</t>
  </si>
  <si>
    <t>передбачено кошторисом, грн</t>
  </si>
  <si>
    <t>сума договору, грн.</t>
  </si>
  <si>
    <t>економія, грн.</t>
  </si>
  <si>
    <t xml:space="preserve">ВСЬОГО </t>
  </si>
  <si>
    <t>Попаснянська районна централізована бібліотечна система</t>
  </si>
  <si>
    <t>КУ "Попаснянська дитяча школа мистецтв"</t>
  </si>
  <si>
    <t>Попаснянська районна державна адміністрація</t>
  </si>
  <si>
    <t>овочі та фрукти</t>
  </si>
  <si>
    <t>соки</t>
  </si>
  <si>
    <t>КП "Районний краєзнавчий музей"</t>
  </si>
  <si>
    <t>Управління соціального захисту населення</t>
  </si>
  <si>
    <t>Управління фінансів</t>
  </si>
  <si>
    <t>Комунальна організація (установа, заклад) "Попаснянський районний центр соціальної реабілітації дітей-інвалідів "Лелека"</t>
  </si>
  <si>
    <t>канцтовари</t>
  </si>
  <si>
    <t>м’ясопродукти</t>
  </si>
  <si>
    <t>відділ освіти попаснянської РДА</t>
  </si>
  <si>
    <t>хлібопродукти різні</t>
  </si>
  <si>
    <t>кондитерські вироби</t>
  </si>
  <si>
    <t xml:space="preserve">природній газ </t>
  </si>
  <si>
    <t>ФОП або ТОВ</t>
  </si>
  <si>
    <t>послуги їдалень (організація харчування дітей Попаснянської багатопрофільної гімназії № 25)</t>
  </si>
  <si>
    <t>Фізична особа підприємець Тодорова Ірина Сергіївна,                  код2122610489,                 м.Попасна</t>
  </si>
  <si>
    <t>Послуги з організації гарячого харчування для учнів 1-4 класів, дітей-сиріт та учнів з пільгових категорій</t>
  </si>
  <si>
    <t>Природний газ</t>
  </si>
  <si>
    <t>ТОВ АС код 31915956</t>
  </si>
  <si>
    <t>природний газ</t>
  </si>
  <si>
    <t>ФОП "БАТІЩЕВ СЕРГІЙ ОЛЕКСАНДРОВИЧ" код 3001320050 , м.Лисичанськ</t>
  </si>
  <si>
    <t>хек свіжеморожений</t>
  </si>
  <si>
    <t>м’ясо в асортименті</t>
  </si>
  <si>
    <t>молоко пастеризоване, молоко згущене</t>
  </si>
  <si>
    <t>ТОВАРИСТВО З ОБМЕЖЕНОЮ ВІДПОВІДАЛЬНІСТЮ "УКРТРАНССЕРВІС-ГРУП" код 39869593 м.Харьків</t>
  </si>
  <si>
    <t xml:space="preserve">послуги з організації гарячого харчування учнів у Попаснянській загальноосвітній школі І-ІІІ ступенів №21 </t>
  </si>
  <si>
    <t xml:space="preserve">Фізична особа підприємець Тодорова Ірина Сергіївна
#2122610489 </t>
  </si>
  <si>
    <t>Платформа м'яка з двома небиткими кутовими дзеркалами і безпечною бульбашковою колоною</t>
  </si>
  <si>
    <t xml:space="preserve">ТОВАРИСТВО З ОБМЕЖЕНОЮ ВІДПОВІДАЛЬНІСТЮ "ВИРОБНИЧА КОМПАНІЯ "СИЛА СПОРТУ", Полтавська область, с.Кам"яні потоки
#42031701 </t>
  </si>
  <si>
    <t>нафта і дистилянти</t>
  </si>
  <si>
    <t>ТОВ "ПАРУС" код31337633 , м.Сєвєродонецьк, вул. Б.Лещини</t>
  </si>
  <si>
    <t xml:space="preserve">Лабораторні реактиви </t>
  </si>
  <si>
    <t xml:space="preserve">ТОВ "АЛІУС", м.Харьків
код 37660925 </t>
  </si>
  <si>
    <t>Товариство з обмеженою відповідальністю "Параллель-М ЛТД"
код24316073</t>
  </si>
  <si>
    <t xml:space="preserve">Бензин моторний марки А-92; дизельне паливо </t>
  </si>
  <si>
    <t xml:space="preserve">15860000-4 Кава, чай та супутня продукція </t>
  </si>
  <si>
    <t xml:space="preserve">ФОП "БАТІЩЕВ СЕРГІЙ ОЛЕКСАНДРОВИЧ" код3001320050 </t>
  </si>
  <si>
    <t xml:space="preserve">Капітальний ремонт покрівлі Золотівської багатопрофільної гімназії Попаснянської районної ради Луганської області за адресою м. Золоте, кв. Сонячний, 12, Попаснянський район, Луганська область </t>
  </si>
  <si>
    <t xml:space="preserve">ТОВ "ПОПАСНЯНСЬКІ ПОКРІВЛІ" код 41641725 </t>
  </si>
  <si>
    <t>бензин моторний марки А-92; дизельне паливо</t>
  </si>
  <si>
    <t xml:space="preserve">ПП "Меркурий"   код 0092436 </t>
  </si>
  <si>
    <t>RENAULT LOGAN MCV або «еквівалент»</t>
  </si>
  <si>
    <t xml:space="preserve">ДП ТОВ "ДЕВЕЛОПМЕНТ МАКС ЛЛС" "АВТОІНВЕСТСТРОЙ-ЧЕРНІГІВ" код 30843190 </t>
  </si>
  <si>
    <t xml:space="preserve">Медичні матеріалита та  Лот №2 – Стоматологічні матеріали </t>
  </si>
  <si>
    <t>ПП "ДУОМЕД УКРАЇНА" код 41419883 м.Дніпро</t>
  </si>
  <si>
    <t>Молочні продукти різні</t>
  </si>
  <si>
    <t xml:space="preserve">ФІЗИЧНА ОСОБА-ПІДПРИЄМЕЦЬ СКРИПЧЕНКО ІВАН ВОЛОДИМИРОВИЧ код3149212873 </t>
  </si>
  <si>
    <t>придбання спорт інвентарю</t>
  </si>
  <si>
    <t xml:space="preserve">меблі для початкових класів Нової української школи </t>
  </si>
  <si>
    <t xml:space="preserve">ТОВ "МЕБЛІ-УКРСПЕЦТОРГ" код 41386341 </t>
  </si>
  <si>
    <t xml:space="preserve">сирні продукти </t>
  </si>
  <si>
    <t xml:space="preserve">Продукція борошномельно-круп'яної промисловості </t>
  </si>
  <si>
    <t>молоко  та вершки</t>
  </si>
  <si>
    <t xml:space="preserve">Обладнання для харчоблоку на дитячий садок </t>
  </si>
  <si>
    <t xml:space="preserve">Килимове покриття для дитячого садку </t>
  </si>
  <si>
    <t xml:space="preserve">ТОВ "ОСВ ТРЕЙДИНГ" код41272101 </t>
  </si>
  <si>
    <t xml:space="preserve">ФОП ШЕВЧУК МАРИНА СЕРГІЇВНА код3000020348 </t>
  </si>
  <si>
    <t>Офісні меблі</t>
  </si>
  <si>
    <t xml:space="preserve">ФОП "ВАКУЛЕНКО МИХАЙЛО ЛЕОНІДОВИЧ"код 2882806714 </t>
  </si>
  <si>
    <t xml:space="preserve">м'ясо </t>
  </si>
  <si>
    <t>ФОП "БАТІЩЕВ СЕРГІЙ ОЛЕКСАНДРОВИЧ"</t>
  </si>
  <si>
    <t xml:space="preserve">ТОВ "ВИРОБНИЧО-КОМЕРЦІЙНА ФІРМА "МАЙСТЕР А"
код 23730451 </t>
  </si>
  <si>
    <t xml:space="preserve">Вироби домашнього текстилю </t>
  </si>
  <si>
    <t xml:space="preserve">послуги з монтажу системи пожежної сигналізації, на об’єкті КЗ «Дошкільний навчальний заклад (ясла-садок) №1 комбінованого типу Попаснянської районної ради». </t>
  </si>
  <si>
    <t xml:space="preserve">Товариство з обмеженою відповідальністю "Лугспецтехносервіс" код38088364 </t>
  </si>
  <si>
    <t xml:space="preserve">ОРГАНІЗАЦІЯ ОБ'ЄДНАННЯ ГРОМАДЯН САНАТОРІЙ "НАФТУСЯ ПРИКАРПАТТЯ" код 20795071 </t>
  </si>
  <si>
    <t xml:space="preserve"> Путівки на оздоровлення дітей (джерело фінансування закупівлі-загальний фонд місцевого бюджету)</t>
  </si>
  <si>
    <t xml:space="preserve">Персональний комп'ютер форм-фактора десктоп у комплекті </t>
  </si>
  <si>
    <t xml:space="preserve">ТОВ "НАВІГАТОР КОРПОРЕЙШН"
код 39396481 </t>
  </si>
  <si>
    <t>Інформація щодо здійснення закупівель через систему PROZORRO  бюджетними установами Попаснянського району за період з 01.01.2019 по 31.08.2019(включно)</t>
  </si>
  <si>
    <t xml:space="preserve">Електромонтажні роботи </t>
  </si>
  <si>
    <t xml:space="preserve">ТОВАРИСТВО З ОБМЕЖЕНОЮ ВІДПОВІДАЛЬНІСТЮ "НПК-НОВАЦІЯ"код 3377427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</si>
</sst>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2" fontId="43" fillId="0" borderId="13" xfId="0" applyNumberFormat="1" applyFont="1" applyBorder="1" applyAlignment="1">
      <alignment horizontal="center" vertical="center"/>
    </xf>
    <xf numFmtId="0" fontId="43" fillId="33" borderId="14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34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/>
    </xf>
    <xf numFmtId="2" fontId="46" fillId="0" borderId="15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2" fontId="46" fillId="0" borderId="16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2" fontId="46" fillId="0" borderId="17" xfId="0" applyNumberFormat="1" applyFont="1" applyBorder="1" applyAlignment="1">
      <alignment horizontal="center" vertical="center"/>
    </xf>
    <xf numFmtId="2" fontId="46" fillId="34" borderId="10" xfId="0" applyNumberFormat="1" applyFont="1" applyFill="1" applyBorder="1" applyAlignment="1">
      <alignment horizontal="center" vertical="center"/>
    </xf>
    <xf numFmtId="2" fontId="46" fillId="34" borderId="16" xfId="0" applyNumberFormat="1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/>
    </xf>
    <xf numFmtId="2" fontId="45" fillId="0" borderId="16" xfId="0" applyNumberFormat="1" applyFont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2" fontId="43" fillId="0" borderId="15" xfId="0" applyNumberFormat="1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2" fontId="43" fillId="33" borderId="2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48" fillId="0" borderId="0" xfId="0" applyFont="1" applyAlignment="1">
      <alignment horizontal="left" vertical="top" wrapTex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vertical="top"/>
    </xf>
    <xf numFmtId="0" fontId="48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/>
    </xf>
    <xf numFmtId="0" fontId="46" fillId="34" borderId="16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45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2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2" fontId="48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2" fontId="45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2" fontId="48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vertical="top" wrapText="1"/>
    </xf>
    <xf numFmtId="0" fontId="45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vertical="top" wrapText="1"/>
    </xf>
    <xf numFmtId="2" fontId="47" fillId="0" borderId="10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left" vertical="top" wrapText="1"/>
    </xf>
    <xf numFmtId="0" fontId="46" fillId="34" borderId="21" xfId="0" applyFont="1" applyFill="1" applyBorder="1" applyAlignment="1">
      <alignment horizontal="left" vertical="top" wrapText="1"/>
    </xf>
    <xf numFmtId="0" fontId="46" fillId="34" borderId="18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6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left" wrapText="1"/>
    </xf>
    <xf numFmtId="0" fontId="46" fillId="34" borderId="18" xfId="0" applyFont="1" applyFill="1" applyBorder="1" applyAlignment="1">
      <alignment horizontal="left" wrapText="1"/>
    </xf>
    <xf numFmtId="0" fontId="46" fillId="34" borderId="16" xfId="0" applyFont="1" applyFill="1" applyBorder="1" applyAlignment="1">
      <alignment horizontal="left" vertical="center" wrapText="1"/>
    </xf>
    <xf numFmtId="0" fontId="46" fillId="34" borderId="21" xfId="0" applyFont="1" applyFill="1" applyBorder="1" applyAlignment="1">
      <alignment horizontal="left" vertical="center" wrapText="1"/>
    </xf>
    <xf numFmtId="0" fontId="46" fillId="34" borderId="18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center" wrapText="1"/>
    </xf>
    <xf numFmtId="0" fontId="43" fillId="0" borderId="15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view="pageBreakPreview" zoomScale="86" zoomScaleSheetLayoutView="86" zoomScalePageLayoutView="0" workbookViewId="0" topLeftCell="A61">
      <selection activeCell="D15" sqref="D15"/>
    </sheetView>
  </sheetViews>
  <sheetFormatPr defaultColWidth="9.140625" defaultRowHeight="15"/>
  <cols>
    <col min="2" max="2" width="20.140625" style="0" customWidth="1"/>
    <col min="3" max="3" width="11.28125" style="0" customWidth="1"/>
    <col min="4" max="4" width="33.00390625" style="0" customWidth="1"/>
    <col min="5" max="5" width="17.57421875" style="0" customWidth="1"/>
    <col min="6" max="6" width="16.28125" style="0" customWidth="1"/>
    <col min="7" max="7" width="13.8515625" style="0" customWidth="1"/>
    <col min="8" max="8" width="16.28125" style="0" customWidth="1"/>
  </cols>
  <sheetData>
    <row r="1" spans="1:7" ht="49.5" customHeight="1" thickBot="1">
      <c r="A1" s="132" t="s">
        <v>94</v>
      </c>
      <c r="B1" s="132"/>
      <c r="C1" s="132"/>
      <c r="D1" s="132"/>
      <c r="E1" s="132"/>
      <c r="F1" s="132"/>
      <c r="G1" s="132"/>
    </row>
    <row r="2" spans="1:8" ht="45">
      <c r="A2" s="4" t="s">
        <v>0</v>
      </c>
      <c r="B2" s="5" t="s">
        <v>1</v>
      </c>
      <c r="C2" s="5" t="s">
        <v>2</v>
      </c>
      <c r="D2" s="5" t="s">
        <v>3</v>
      </c>
      <c r="E2" s="5" t="s">
        <v>19</v>
      </c>
      <c r="F2" s="5" t="s">
        <v>20</v>
      </c>
      <c r="G2" s="55" t="s">
        <v>21</v>
      </c>
      <c r="H2" s="55" t="s">
        <v>38</v>
      </c>
    </row>
    <row r="3" spans="1:8" ht="18" customHeight="1">
      <c r="A3" s="137">
        <v>1</v>
      </c>
      <c r="B3" s="103" t="s">
        <v>13</v>
      </c>
      <c r="C3" s="10"/>
      <c r="D3" s="11"/>
      <c r="E3" s="12"/>
      <c r="F3" s="12"/>
      <c r="G3" s="13">
        <f aca="true" t="shared" si="0" ref="G3:G8">E3-F3</f>
        <v>0</v>
      </c>
      <c r="H3" s="59"/>
    </row>
    <row r="4" spans="1:8" ht="15.75">
      <c r="A4" s="137"/>
      <c r="B4" s="104"/>
      <c r="C4" s="10"/>
      <c r="D4" s="11"/>
      <c r="E4" s="12"/>
      <c r="F4" s="12"/>
      <c r="G4" s="13">
        <f t="shared" si="0"/>
        <v>0</v>
      </c>
      <c r="H4" s="59"/>
    </row>
    <row r="5" spans="1:8" ht="15.75">
      <c r="A5" s="137"/>
      <c r="B5" s="104"/>
      <c r="C5" s="10"/>
      <c r="D5" s="11"/>
      <c r="E5" s="12"/>
      <c r="F5" s="12"/>
      <c r="G5" s="13">
        <f t="shared" si="0"/>
        <v>0</v>
      </c>
      <c r="H5" s="59"/>
    </row>
    <row r="6" spans="1:8" ht="15.75">
      <c r="A6" s="137"/>
      <c r="B6" s="104"/>
      <c r="C6" s="10"/>
      <c r="D6" s="11"/>
      <c r="E6" s="12"/>
      <c r="F6" s="12"/>
      <c r="G6" s="13">
        <f t="shared" si="0"/>
        <v>0</v>
      </c>
      <c r="H6" s="59"/>
    </row>
    <row r="7" spans="1:8" ht="15.75">
      <c r="A7" s="137"/>
      <c r="B7" s="104"/>
      <c r="C7" s="10"/>
      <c r="D7" s="11"/>
      <c r="E7" s="12"/>
      <c r="F7" s="12"/>
      <c r="G7" s="13">
        <f t="shared" si="0"/>
        <v>0</v>
      </c>
      <c r="H7" s="59"/>
    </row>
    <row r="8" spans="1:8" ht="44.25" customHeight="1">
      <c r="A8" s="137"/>
      <c r="B8" s="105"/>
      <c r="C8" s="10"/>
      <c r="D8" s="20"/>
      <c r="E8" s="12"/>
      <c r="F8" s="12"/>
      <c r="G8" s="13">
        <f t="shared" si="0"/>
        <v>0</v>
      </c>
      <c r="H8" s="59"/>
    </row>
    <row r="9" spans="1:8" ht="18.75">
      <c r="A9" s="133" t="s">
        <v>4</v>
      </c>
      <c r="B9" s="134"/>
      <c r="C9" s="2">
        <f>SUM(C3:C8)</f>
        <v>0</v>
      </c>
      <c r="D9" s="1"/>
      <c r="E9" s="3">
        <f>SUM(E3:E8)</f>
        <v>0</v>
      </c>
      <c r="F9" s="3">
        <f>SUM(F3:F8)</f>
        <v>0</v>
      </c>
      <c r="G9" s="56">
        <f>SUM(G3:G8)</f>
        <v>0</v>
      </c>
      <c r="H9" s="59"/>
    </row>
    <row r="10" spans="1:8" ht="31.5" customHeight="1">
      <c r="A10" s="135">
        <v>2</v>
      </c>
      <c r="B10" s="103" t="s">
        <v>5</v>
      </c>
      <c r="C10" s="10"/>
      <c r="D10" s="11"/>
      <c r="E10" s="12"/>
      <c r="F10" s="12"/>
      <c r="G10" s="13">
        <f>E10-F10</f>
        <v>0</v>
      </c>
      <c r="H10" s="59"/>
    </row>
    <row r="11" spans="1:8" ht="15.75">
      <c r="A11" s="136"/>
      <c r="B11" s="105"/>
      <c r="C11" s="46"/>
      <c r="D11" s="46"/>
      <c r="E11" s="23"/>
      <c r="F11" s="23"/>
      <c r="G11" s="13">
        <f>E11-F11</f>
        <v>0</v>
      </c>
      <c r="H11" s="59"/>
    </row>
    <row r="12" spans="1:8" ht="18.75">
      <c r="A12" s="107" t="s">
        <v>4</v>
      </c>
      <c r="B12" s="107"/>
      <c r="C12" s="2">
        <f>SUM(C10:C11)</f>
        <v>0</v>
      </c>
      <c r="D12" s="2"/>
      <c r="E12" s="3">
        <f>SUM(E10:E11)</f>
        <v>0</v>
      </c>
      <c r="F12" s="3">
        <f>SUM(F10:F11)</f>
        <v>0</v>
      </c>
      <c r="G12" s="56">
        <f>SUM(G10:G11)</f>
        <v>0</v>
      </c>
      <c r="H12" s="59"/>
    </row>
    <row r="13" spans="1:8" ht="30">
      <c r="A13" s="135">
        <v>3</v>
      </c>
      <c r="B13" s="103" t="s">
        <v>6</v>
      </c>
      <c r="C13" s="10">
        <v>1</v>
      </c>
      <c r="D13" s="64" t="s">
        <v>44</v>
      </c>
      <c r="E13" s="12">
        <v>1376550</v>
      </c>
      <c r="F13" s="12">
        <v>1319550</v>
      </c>
      <c r="G13" s="12">
        <f>E13-F13</f>
        <v>57000</v>
      </c>
      <c r="H13" s="61" t="s">
        <v>43</v>
      </c>
    </row>
    <row r="14" spans="1:8" ht="90.75" customHeight="1">
      <c r="A14" s="136"/>
      <c r="B14" s="104"/>
      <c r="C14" s="10">
        <v>1</v>
      </c>
      <c r="D14" s="65" t="s">
        <v>66</v>
      </c>
      <c r="E14" s="12">
        <v>397400</v>
      </c>
      <c r="F14" s="12">
        <v>391600</v>
      </c>
      <c r="G14" s="13">
        <f>E14-F14</f>
        <v>5800</v>
      </c>
      <c r="H14" s="74" t="s">
        <v>67</v>
      </c>
    </row>
    <row r="15" spans="1:8" ht="15.75">
      <c r="A15" s="136"/>
      <c r="B15" s="104"/>
      <c r="C15" s="10">
        <v>1</v>
      </c>
      <c r="D15" s="65"/>
      <c r="E15" s="12"/>
      <c r="F15" s="12"/>
      <c r="G15" s="13">
        <f>E15-F15</f>
        <v>0</v>
      </c>
      <c r="H15" s="59"/>
    </row>
    <row r="16" spans="1:8" ht="15.75">
      <c r="A16" s="136"/>
      <c r="B16" s="104"/>
      <c r="C16" s="10"/>
      <c r="D16" s="10"/>
      <c r="E16" s="12"/>
      <c r="F16" s="12"/>
      <c r="G16" s="13">
        <f>E16-F16</f>
        <v>0</v>
      </c>
      <c r="H16" s="59"/>
    </row>
    <row r="17" spans="1:8" ht="18" customHeight="1">
      <c r="A17" s="136"/>
      <c r="B17" s="105"/>
      <c r="C17" s="10"/>
      <c r="D17" s="36"/>
      <c r="E17" s="12"/>
      <c r="F17" s="12"/>
      <c r="G17" s="13">
        <f>E17-F17</f>
        <v>0</v>
      </c>
      <c r="H17" s="59"/>
    </row>
    <row r="18" spans="1:8" ht="18.75">
      <c r="A18" s="107" t="s">
        <v>4</v>
      </c>
      <c r="B18" s="107"/>
      <c r="C18" s="2">
        <f>SUM(C13:C17)</f>
        <v>3</v>
      </c>
      <c r="D18" s="2"/>
      <c r="E18" s="3">
        <f>SUM(E13:E17)</f>
        <v>1773950</v>
      </c>
      <c r="F18" s="3">
        <f>SUM(F13:F17)</f>
        <v>1711150</v>
      </c>
      <c r="G18" s="56">
        <f>SUM(G13:G17)</f>
        <v>62800</v>
      </c>
      <c r="H18" s="59"/>
    </row>
    <row r="19" spans="1:8" ht="93.75" customHeight="1">
      <c r="A19" s="69">
        <v>4</v>
      </c>
      <c r="B19" s="70" t="s">
        <v>7</v>
      </c>
      <c r="C19" s="10">
        <v>1</v>
      </c>
      <c r="D19" s="63" t="s">
        <v>39</v>
      </c>
      <c r="E19" s="22">
        <v>534395</v>
      </c>
      <c r="F19" s="12">
        <v>493346.3</v>
      </c>
      <c r="G19" s="12">
        <f>E19-F19</f>
        <v>41048.70000000001</v>
      </c>
      <c r="H19" s="75" t="s">
        <v>40</v>
      </c>
    </row>
    <row r="20" spans="1:8" ht="18.75">
      <c r="A20" s="107" t="s">
        <v>4</v>
      </c>
      <c r="B20" s="107"/>
      <c r="C20" s="2">
        <f>SUM(C19:C19)</f>
        <v>1</v>
      </c>
      <c r="D20" s="2"/>
      <c r="E20" s="3">
        <f>SUM(E19:E19)</f>
        <v>534395</v>
      </c>
      <c r="F20" s="3">
        <f>SUM(F19:F19)</f>
        <v>493346.3</v>
      </c>
      <c r="G20" s="56">
        <f>SUM(G19:G19)</f>
        <v>41048.70000000001</v>
      </c>
      <c r="H20" s="59"/>
    </row>
    <row r="21" spans="1:8" ht="94.5" customHeight="1">
      <c r="A21" s="67">
        <v>5</v>
      </c>
      <c r="B21" s="68" t="s">
        <v>8</v>
      </c>
      <c r="C21" s="10">
        <v>1</v>
      </c>
      <c r="D21" s="63" t="s">
        <v>41</v>
      </c>
      <c r="E21" s="12">
        <v>308550</v>
      </c>
      <c r="F21" s="12">
        <v>244999</v>
      </c>
      <c r="G21" s="12">
        <f>E21-F21</f>
        <v>63551</v>
      </c>
      <c r="H21" s="62" t="s">
        <v>40</v>
      </c>
    </row>
    <row r="22" spans="1:8" ht="18.75">
      <c r="A22" s="107" t="s">
        <v>4</v>
      </c>
      <c r="B22" s="107"/>
      <c r="C22" s="2">
        <f>SUM(C21:C21)</f>
        <v>1</v>
      </c>
      <c r="D22" s="2"/>
      <c r="E22" s="3">
        <v>308550</v>
      </c>
      <c r="F22" s="3">
        <v>244999</v>
      </c>
      <c r="G22" s="3">
        <f>E22-F22</f>
        <v>63551</v>
      </c>
      <c r="H22" s="59"/>
    </row>
    <row r="23" spans="1:8" ht="15.75">
      <c r="A23" s="135"/>
      <c r="B23" s="103" t="s">
        <v>34</v>
      </c>
      <c r="C23" s="20">
        <v>1</v>
      </c>
      <c r="D23" s="64"/>
      <c r="E23" s="12"/>
      <c r="F23" s="12"/>
      <c r="G23" s="13"/>
      <c r="H23" s="60"/>
    </row>
    <row r="24" spans="1:8" ht="69" customHeight="1">
      <c r="A24" s="136"/>
      <c r="B24" s="104"/>
      <c r="C24" s="20">
        <v>1</v>
      </c>
      <c r="D24" s="64" t="s">
        <v>33</v>
      </c>
      <c r="E24" s="12">
        <v>250470</v>
      </c>
      <c r="F24" s="12">
        <v>248208</v>
      </c>
      <c r="G24" s="12">
        <f>E24-F24</f>
        <v>2262</v>
      </c>
      <c r="H24" s="72" t="s">
        <v>45</v>
      </c>
    </row>
    <row r="25" spans="1:8" ht="71.25" customHeight="1">
      <c r="A25" s="136"/>
      <c r="B25" s="104"/>
      <c r="C25" s="20">
        <v>1</v>
      </c>
      <c r="D25" s="64" t="s">
        <v>47</v>
      </c>
      <c r="E25" s="12">
        <v>631225</v>
      </c>
      <c r="F25" s="12">
        <v>609656.5</v>
      </c>
      <c r="G25" s="12">
        <f>E25-F25</f>
        <v>21568.5</v>
      </c>
      <c r="H25" s="72" t="s">
        <v>45</v>
      </c>
    </row>
    <row r="26" spans="1:8" ht="54" customHeight="1">
      <c r="A26" s="136"/>
      <c r="B26" s="104"/>
      <c r="C26" s="20">
        <v>1</v>
      </c>
      <c r="D26" s="65" t="s">
        <v>46</v>
      </c>
      <c r="E26" s="12">
        <v>241500</v>
      </c>
      <c r="F26" s="12">
        <v>239775</v>
      </c>
      <c r="G26" s="12">
        <f>E26-F26</f>
        <v>1725</v>
      </c>
      <c r="H26" s="72" t="s">
        <v>45</v>
      </c>
    </row>
    <row r="27" spans="1:8" ht="63.75" customHeight="1">
      <c r="A27" s="136"/>
      <c r="B27" s="104"/>
      <c r="C27" s="20">
        <v>1</v>
      </c>
      <c r="D27" s="65" t="s">
        <v>48</v>
      </c>
      <c r="E27" s="22">
        <v>249440</v>
      </c>
      <c r="F27" s="22">
        <v>249361</v>
      </c>
      <c r="G27" s="12">
        <f>E27-F27</f>
        <v>79</v>
      </c>
      <c r="H27" s="72" t="s">
        <v>45</v>
      </c>
    </row>
    <row r="28" spans="1:8" ht="15.75">
      <c r="A28" s="136"/>
      <c r="B28" s="104"/>
      <c r="C28" s="20">
        <v>1</v>
      </c>
      <c r="D28" s="64" t="s">
        <v>32</v>
      </c>
      <c r="E28" s="22"/>
      <c r="F28" s="22"/>
      <c r="G28" s="13"/>
      <c r="H28" s="60"/>
    </row>
    <row r="29" spans="1:8" ht="66" customHeight="1">
      <c r="A29" s="136"/>
      <c r="B29" s="104"/>
      <c r="C29" s="20">
        <v>1</v>
      </c>
      <c r="D29" s="64" t="s">
        <v>27</v>
      </c>
      <c r="E29" s="22">
        <v>217485</v>
      </c>
      <c r="F29" s="22">
        <v>217395</v>
      </c>
      <c r="G29" s="12">
        <f aca="true" t="shared" si="1" ref="G29:G38">E29-F29</f>
        <v>90</v>
      </c>
      <c r="H29" s="72" t="s">
        <v>45</v>
      </c>
    </row>
    <row r="30" spans="1:8" ht="69" customHeight="1">
      <c r="A30" s="136"/>
      <c r="B30" s="104"/>
      <c r="C30" s="20">
        <v>1</v>
      </c>
      <c r="D30" s="64" t="s">
        <v>26</v>
      </c>
      <c r="E30" s="22">
        <v>232936</v>
      </c>
      <c r="F30" s="22">
        <v>232902</v>
      </c>
      <c r="G30" s="12">
        <f t="shared" si="1"/>
        <v>34</v>
      </c>
      <c r="H30" s="72" t="s">
        <v>45</v>
      </c>
    </row>
    <row r="31" spans="1:8" ht="66.75" customHeight="1">
      <c r="A31" s="136"/>
      <c r="B31" s="104"/>
      <c r="C31" s="20">
        <v>1</v>
      </c>
      <c r="D31" s="64" t="s">
        <v>35</v>
      </c>
      <c r="E31" s="22">
        <v>208197</v>
      </c>
      <c r="F31" s="22">
        <v>208179.06</v>
      </c>
      <c r="G31" s="12">
        <f t="shared" si="1"/>
        <v>17.94000000000233</v>
      </c>
      <c r="H31" s="72" t="s">
        <v>45</v>
      </c>
    </row>
    <row r="32" spans="1:8" ht="120" customHeight="1">
      <c r="A32" s="136"/>
      <c r="B32" s="104"/>
      <c r="C32" s="82">
        <v>1</v>
      </c>
      <c r="D32" s="63" t="s">
        <v>52</v>
      </c>
      <c r="E32" s="23">
        <v>107000</v>
      </c>
      <c r="F32" s="23">
        <v>99999.96</v>
      </c>
      <c r="G32" s="17">
        <f t="shared" si="1"/>
        <v>7000.039999999994</v>
      </c>
      <c r="H32" s="83" t="s">
        <v>53</v>
      </c>
    </row>
    <row r="33" spans="1:8" ht="107.25" customHeight="1">
      <c r="A33" s="136"/>
      <c r="B33" s="104"/>
      <c r="C33" s="81">
        <v>1</v>
      </c>
      <c r="D33" s="84" t="s">
        <v>62</v>
      </c>
      <c r="E33" s="22">
        <v>1869983</v>
      </c>
      <c r="F33" s="22">
        <v>1819000</v>
      </c>
      <c r="G33" s="12">
        <f t="shared" si="1"/>
        <v>50983</v>
      </c>
      <c r="H33" s="72" t="s">
        <v>63</v>
      </c>
    </row>
    <row r="34" spans="1:8" ht="71.25" customHeight="1">
      <c r="A34" s="136"/>
      <c r="B34" s="104"/>
      <c r="C34" s="86">
        <v>1</v>
      </c>
      <c r="D34" s="84" t="s">
        <v>73</v>
      </c>
      <c r="E34" s="22">
        <v>441079</v>
      </c>
      <c r="F34" s="22">
        <v>424980</v>
      </c>
      <c r="G34" s="12">
        <f t="shared" si="1"/>
        <v>16099</v>
      </c>
      <c r="H34" s="72" t="s">
        <v>74</v>
      </c>
    </row>
    <row r="35" spans="1:8" ht="51" customHeight="1">
      <c r="A35" s="136"/>
      <c r="B35" s="104"/>
      <c r="C35" s="93">
        <v>1</v>
      </c>
      <c r="D35" s="84" t="s">
        <v>78</v>
      </c>
      <c r="E35" s="22">
        <v>18200</v>
      </c>
      <c r="F35" s="22">
        <v>17949.6</v>
      </c>
      <c r="G35" s="12">
        <f t="shared" si="1"/>
        <v>250.40000000000146</v>
      </c>
      <c r="H35" s="72" t="s">
        <v>80</v>
      </c>
    </row>
    <row r="36" spans="1:8" ht="40.5" customHeight="1">
      <c r="A36" s="136"/>
      <c r="B36" s="104"/>
      <c r="C36" s="93">
        <v>1</v>
      </c>
      <c r="D36" s="84" t="s">
        <v>79</v>
      </c>
      <c r="E36" s="22">
        <v>41745</v>
      </c>
      <c r="F36" s="22">
        <v>25700</v>
      </c>
      <c r="G36" s="12">
        <f t="shared" si="1"/>
        <v>16045</v>
      </c>
      <c r="H36" s="72" t="s">
        <v>81</v>
      </c>
    </row>
    <row r="37" spans="1:8" ht="40.5" customHeight="1">
      <c r="A37" s="136"/>
      <c r="B37" s="104"/>
      <c r="C37" s="96">
        <v>1</v>
      </c>
      <c r="D37" s="84" t="s">
        <v>92</v>
      </c>
      <c r="E37" s="22">
        <v>915954</v>
      </c>
      <c r="F37" s="22">
        <v>877500</v>
      </c>
      <c r="G37" s="12">
        <f t="shared" si="1"/>
        <v>38454</v>
      </c>
      <c r="H37" s="72" t="s">
        <v>93</v>
      </c>
    </row>
    <row r="38" spans="1:8" ht="67.5" customHeight="1">
      <c r="A38" s="136"/>
      <c r="B38" s="104"/>
      <c r="C38" s="20">
        <v>1</v>
      </c>
      <c r="D38" s="65" t="s">
        <v>36</v>
      </c>
      <c r="E38" s="22">
        <v>263202</v>
      </c>
      <c r="F38" s="22">
        <v>263175.8</v>
      </c>
      <c r="G38" s="12">
        <f t="shared" si="1"/>
        <v>26.20000000001164</v>
      </c>
      <c r="H38" s="72" t="s">
        <v>45</v>
      </c>
    </row>
    <row r="39" spans="1:8" ht="18.75">
      <c r="A39" s="107" t="s">
        <v>4</v>
      </c>
      <c r="B39" s="107"/>
      <c r="C39" s="2">
        <f>SUM(C23:C38)</f>
        <v>16</v>
      </c>
      <c r="D39" s="2"/>
      <c r="E39" s="3">
        <f>SUM(E23:E38)</f>
        <v>5688416</v>
      </c>
      <c r="F39" s="3">
        <f>SUM(F23:F38)</f>
        <v>5533781.919999999</v>
      </c>
      <c r="G39" s="56">
        <f>SUM(G23:G38)</f>
        <v>154634.08000000002</v>
      </c>
      <c r="H39" s="59"/>
    </row>
    <row r="40" spans="1:8" ht="75">
      <c r="A40" s="114">
        <v>7</v>
      </c>
      <c r="B40" s="111" t="s">
        <v>9</v>
      </c>
      <c r="C40" s="76">
        <v>1</v>
      </c>
      <c r="D40" s="100" t="s">
        <v>82</v>
      </c>
      <c r="E40" s="12">
        <v>158250</v>
      </c>
      <c r="F40" s="12">
        <v>108905</v>
      </c>
      <c r="G40" s="12">
        <f aca="true" t="shared" si="2" ref="G40:G47">E40-F40</f>
        <v>49345</v>
      </c>
      <c r="H40" s="60" t="s">
        <v>83</v>
      </c>
    </row>
    <row r="41" spans="1:8" ht="49.5" customHeight="1">
      <c r="A41" s="115"/>
      <c r="B41" s="112"/>
      <c r="C41" s="97">
        <v>1</v>
      </c>
      <c r="D41" s="77" t="s">
        <v>56</v>
      </c>
      <c r="E41" s="98">
        <v>418000</v>
      </c>
      <c r="F41" s="98">
        <v>349275.83</v>
      </c>
      <c r="G41" s="98">
        <f t="shared" si="2"/>
        <v>68724.16999999998</v>
      </c>
      <c r="H41" s="99" t="s">
        <v>57</v>
      </c>
    </row>
    <row r="42" spans="1:8" ht="87" customHeight="1">
      <c r="A42" s="115"/>
      <c r="B42" s="112"/>
      <c r="C42" s="76">
        <v>1</v>
      </c>
      <c r="D42" s="80" t="s">
        <v>60</v>
      </c>
      <c r="E42" s="79">
        <v>10500</v>
      </c>
      <c r="F42" s="78">
        <v>8960</v>
      </c>
      <c r="G42" s="78">
        <f t="shared" si="2"/>
        <v>1540</v>
      </c>
      <c r="H42" s="74" t="s">
        <v>61</v>
      </c>
    </row>
    <row r="43" spans="1:8" ht="92.25" customHeight="1">
      <c r="A43" s="115"/>
      <c r="B43" s="112"/>
      <c r="C43" s="76">
        <v>1</v>
      </c>
      <c r="D43" s="80" t="s">
        <v>87</v>
      </c>
      <c r="E43" s="79">
        <v>196750</v>
      </c>
      <c r="F43" s="78">
        <v>128250</v>
      </c>
      <c r="G43" s="78">
        <f t="shared" si="2"/>
        <v>68500</v>
      </c>
      <c r="H43" s="74" t="s">
        <v>86</v>
      </c>
    </row>
    <row r="44" spans="1:8" ht="72" customHeight="1">
      <c r="A44" s="115"/>
      <c r="B44" s="112"/>
      <c r="C44" s="76">
        <v>1</v>
      </c>
      <c r="D44" s="80" t="s">
        <v>84</v>
      </c>
      <c r="E44" s="78">
        <v>81750</v>
      </c>
      <c r="F44" s="78">
        <v>78750</v>
      </c>
      <c r="G44" s="78">
        <f t="shared" si="2"/>
        <v>3000</v>
      </c>
      <c r="H44" s="75" t="s">
        <v>85</v>
      </c>
    </row>
    <row r="45" spans="1:8" ht="93.75" customHeight="1">
      <c r="A45" s="115"/>
      <c r="B45" s="112"/>
      <c r="C45" s="76">
        <v>1</v>
      </c>
      <c r="D45" s="80" t="s">
        <v>59</v>
      </c>
      <c r="E45" s="78">
        <v>883200</v>
      </c>
      <c r="F45" s="78">
        <v>705640</v>
      </c>
      <c r="G45" s="78">
        <f t="shared" si="2"/>
        <v>177560</v>
      </c>
      <c r="H45" s="74" t="s">
        <v>58</v>
      </c>
    </row>
    <row r="46" spans="1:8" ht="67.5" customHeight="1">
      <c r="A46" s="115"/>
      <c r="B46" s="112"/>
      <c r="C46" s="76">
        <v>1</v>
      </c>
      <c r="D46" s="80" t="s">
        <v>68</v>
      </c>
      <c r="E46" s="78">
        <v>383075</v>
      </c>
      <c r="F46" s="78">
        <v>245605</v>
      </c>
      <c r="G46" s="78">
        <f t="shared" si="2"/>
        <v>137470</v>
      </c>
      <c r="H46" s="74" t="s">
        <v>69</v>
      </c>
    </row>
    <row r="47" spans="1:8" ht="30.75" customHeight="1">
      <c r="A47" s="116"/>
      <c r="B47" s="113"/>
      <c r="C47" s="87">
        <v>1</v>
      </c>
      <c r="D47" s="66" t="s">
        <v>42</v>
      </c>
      <c r="E47" s="88">
        <v>1912680</v>
      </c>
      <c r="F47" s="88">
        <v>1909440</v>
      </c>
      <c r="G47" s="78">
        <f t="shared" si="2"/>
        <v>3240</v>
      </c>
      <c r="H47" s="89" t="s">
        <v>43</v>
      </c>
    </row>
    <row r="48" spans="1:8" ht="18.75">
      <c r="A48" s="107" t="s">
        <v>4</v>
      </c>
      <c r="B48" s="107"/>
      <c r="C48" s="2">
        <f>SUM(C41:C47)</f>
        <v>7</v>
      </c>
      <c r="D48" s="2"/>
      <c r="E48" s="3">
        <f>SUM(E40:E47)</f>
        <v>4044205</v>
      </c>
      <c r="F48" s="3">
        <f>SUM(F40:F47)</f>
        <v>3534825.83</v>
      </c>
      <c r="G48" s="56">
        <f>SUM(G40:G47)</f>
        <v>509379.17</v>
      </c>
      <c r="H48" s="59"/>
    </row>
    <row r="49" spans="1:8" ht="105" customHeight="1">
      <c r="A49" s="108">
        <v>8</v>
      </c>
      <c r="B49" s="103" t="s">
        <v>10</v>
      </c>
      <c r="C49" s="10">
        <v>1</v>
      </c>
      <c r="D49" s="66" t="s">
        <v>72</v>
      </c>
      <c r="E49" s="12">
        <v>30120</v>
      </c>
      <c r="F49" s="12">
        <v>25499</v>
      </c>
      <c r="G49" s="13">
        <f>E49-F49</f>
        <v>4621</v>
      </c>
      <c r="H49" s="74" t="s">
        <v>71</v>
      </c>
    </row>
    <row r="50" spans="1:8" ht="15.75">
      <c r="A50" s="109"/>
      <c r="B50" s="104"/>
      <c r="C50" s="41"/>
      <c r="D50" s="41"/>
      <c r="E50" s="12"/>
      <c r="F50" s="12"/>
      <c r="G50" s="13">
        <f>E50-F50</f>
        <v>0</v>
      </c>
      <c r="H50" s="59"/>
    </row>
    <row r="51" spans="1:8" ht="15.75">
      <c r="A51" s="110"/>
      <c r="B51" s="105"/>
      <c r="C51" s="51"/>
      <c r="D51" s="51"/>
      <c r="E51" s="12"/>
      <c r="F51" s="12"/>
      <c r="G51" s="13">
        <f>E51-F51</f>
        <v>0</v>
      </c>
      <c r="H51" s="59"/>
    </row>
    <row r="52" spans="1:8" ht="18.75">
      <c r="A52" s="107" t="s">
        <v>4</v>
      </c>
      <c r="B52" s="107"/>
      <c r="C52" s="2">
        <f>SUM(C49:C51)</f>
        <v>1</v>
      </c>
      <c r="D52" s="2"/>
      <c r="E52" s="3">
        <f>SUM(E49:E51)</f>
        <v>30120</v>
      </c>
      <c r="F52" s="3">
        <f>SUM(F49:F51)</f>
        <v>25499</v>
      </c>
      <c r="G52" s="56">
        <f>E52-F52</f>
        <v>4621</v>
      </c>
      <c r="H52" s="59"/>
    </row>
    <row r="53" spans="1:8" ht="35.25" customHeight="1">
      <c r="A53" s="114">
        <v>9</v>
      </c>
      <c r="B53" s="103" t="s">
        <v>11</v>
      </c>
      <c r="C53" s="10">
        <v>1</v>
      </c>
      <c r="D53" s="85" t="s">
        <v>64</v>
      </c>
      <c r="E53" s="12">
        <v>391186.8</v>
      </c>
      <c r="F53" s="12">
        <v>378266</v>
      </c>
      <c r="G53" s="13">
        <f>E53-F53</f>
        <v>12920.799999999988</v>
      </c>
      <c r="H53" s="60" t="s">
        <v>65</v>
      </c>
    </row>
    <row r="54" spans="1:8" ht="15.75">
      <c r="A54" s="115"/>
      <c r="B54" s="104"/>
      <c r="C54" s="10"/>
      <c r="D54" s="10"/>
      <c r="E54" s="12"/>
      <c r="F54" s="12"/>
      <c r="G54" s="13">
        <f aca="true" t="shared" si="3" ref="G54:G98">E54-F54</f>
        <v>0</v>
      </c>
      <c r="H54" s="59"/>
    </row>
    <row r="55" spans="1:8" ht="15.75">
      <c r="A55" s="115"/>
      <c r="B55" s="104"/>
      <c r="C55" s="10"/>
      <c r="D55" s="10"/>
      <c r="E55" s="12"/>
      <c r="F55" s="12"/>
      <c r="G55" s="13">
        <f t="shared" si="3"/>
        <v>0</v>
      </c>
      <c r="H55" s="59"/>
    </row>
    <row r="56" spans="1:8" ht="15.75">
      <c r="A56" s="115"/>
      <c r="B56" s="104"/>
      <c r="C56" s="10"/>
      <c r="D56" s="10"/>
      <c r="E56" s="12"/>
      <c r="F56" s="12"/>
      <c r="G56" s="13">
        <f t="shared" si="3"/>
        <v>0</v>
      </c>
      <c r="H56" s="59"/>
    </row>
    <row r="57" spans="1:8" ht="15.75">
      <c r="A57" s="115"/>
      <c r="B57" s="104"/>
      <c r="C57" s="19"/>
      <c r="D57" s="19"/>
      <c r="E57" s="12"/>
      <c r="F57" s="12"/>
      <c r="G57" s="13">
        <f t="shared" si="3"/>
        <v>0</v>
      </c>
      <c r="H57" s="59"/>
    </row>
    <row r="58" spans="1:8" ht="15.75">
      <c r="A58" s="115"/>
      <c r="B58" s="104"/>
      <c r="C58" s="19"/>
      <c r="D58" s="19"/>
      <c r="E58" s="12"/>
      <c r="F58" s="12"/>
      <c r="G58" s="13">
        <f t="shared" si="3"/>
        <v>0</v>
      </c>
      <c r="H58" s="59"/>
    </row>
    <row r="59" spans="1:8" ht="15.75">
      <c r="A59" s="115"/>
      <c r="B59" s="104"/>
      <c r="C59" s="20"/>
      <c r="D59" s="20"/>
      <c r="E59" s="12"/>
      <c r="F59" s="12"/>
      <c r="G59" s="13">
        <f t="shared" si="3"/>
        <v>0</v>
      </c>
      <c r="H59" s="59"/>
    </row>
    <row r="60" spans="1:8" ht="15.75">
      <c r="A60" s="115"/>
      <c r="B60" s="104"/>
      <c r="C60" s="20"/>
      <c r="D60" s="20"/>
      <c r="E60" s="12"/>
      <c r="F60" s="12"/>
      <c r="G60" s="13">
        <f t="shared" si="3"/>
        <v>0</v>
      </c>
      <c r="H60" s="59"/>
    </row>
    <row r="61" spans="1:8" ht="16.5" customHeight="1">
      <c r="A61" s="115"/>
      <c r="B61" s="105"/>
      <c r="C61" s="20"/>
      <c r="D61" s="20"/>
      <c r="E61" s="12"/>
      <c r="F61" s="12"/>
      <c r="G61" s="13">
        <f t="shared" si="3"/>
        <v>0</v>
      </c>
      <c r="H61" s="59"/>
    </row>
    <row r="62" spans="1:8" ht="18.75">
      <c r="A62" s="107" t="s">
        <v>4</v>
      </c>
      <c r="B62" s="107"/>
      <c r="C62" s="2">
        <f>SUM(C53:C61)</f>
        <v>1</v>
      </c>
      <c r="D62" s="2"/>
      <c r="E62" s="3">
        <f>SUM(E53:E61)</f>
        <v>391186.8</v>
      </c>
      <c r="F62" s="3">
        <f>SUM(F53:F61)</f>
        <v>378266</v>
      </c>
      <c r="G62" s="56">
        <f>SUM(G53:G61)</f>
        <v>12920.799999999988</v>
      </c>
      <c r="H62" s="59"/>
    </row>
    <row r="63" spans="1:8" ht="21.75" customHeight="1">
      <c r="A63" s="106">
        <v>10</v>
      </c>
      <c r="B63" s="103" t="s">
        <v>12</v>
      </c>
      <c r="C63" s="10"/>
      <c r="D63" s="10"/>
      <c r="E63" s="12"/>
      <c r="F63" s="12"/>
      <c r="G63" s="13">
        <f t="shared" si="3"/>
        <v>0</v>
      </c>
      <c r="H63" s="59"/>
    </row>
    <row r="64" spans="1:8" ht="15.75">
      <c r="A64" s="106"/>
      <c r="B64" s="104"/>
      <c r="C64" s="10"/>
      <c r="D64" s="10"/>
      <c r="E64" s="12"/>
      <c r="F64" s="12"/>
      <c r="G64" s="13">
        <f t="shared" si="3"/>
        <v>0</v>
      </c>
      <c r="H64" s="59"/>
    </row>
    <row r="65" spans="1:8" ht="15.75">
      <c r="A65" s="106"/>
      <c r="B65" s="104"/>
      <c r="C65" s="10"/>
      <c r="D65" s="10"/>
      <c r="E65" s="12"/>
      <c r="F65" s="12"/>
      <c r="G65" s="13">
        <f t="shared" si="3"/>
        <v>0</v>
      </c>
      <c r="H65" s="59"/>
    </row>
    <row r="66" spans="1:8" ht="15.75">
      <c r="A66" s="106"/>
      <c r="B66" s="104"/>
      <c r="C66" s="10"/>
      <c r="D66" s="10"/>
      <c r="E66" s="12"/>
      <c r="F66" s="12"/>
      <c r="G66" s="13">
        <f t="shared" si="3"/>
        <v>0</v>
      </c>
      <c r="H66" s="59"/>
    </row>
    <row r="67" spans="1:8" ht="15.75">
      <c r="A67" s="106"/>
      <c r="B67" s="104"/>
      <c r="C67" s="10"/>
      <c r="D67" s="10"/>
      <c r="E67" s="12"/>
      <c r="F67" s="12"/>
      <c r="G67" s="13">
        <f t="shared" si="3"/>
        <v>0</v>
      </c>
      <c r="H67" s="59"/>
    </row>
    <row r="68" spans="1:8" ht="15.75">
      <c r="A68" s="106"/>
      <c r="B68" s="104"/>
      <c r="C68" s="10"/>
      <c r="D68" s="10"/>
      <c r="E68" s="12"/>
      <c r="F68" s="12"/>
      <c r="G68" s="13">
        <f t="shared" si="3"/>
        <v>0</v>
      </c>
      <c r="H68" s="59"/>
    </row>
    <row r="69" spans="1:8" ht="17.25" customHeight="1">
      <c r="A69" s="106"/>
      <c r="B69" s="104"/>
      <c r="C69" s="10"/>
      <c r="D69" s="10"/>
      <c r="E69" s="12"/>
      <c r="F69" s="12"/>
      <c r="G69" s="13">
        <f t="shared" si="3"/>
        <v>0</v>
      </c>
      <c r="H69" s="59"/>
    </row>
    <row r="70" spans="1:8" ht="17.25" customHeight="1">
      <c r="A70" s="106"/>
      <c r="B70" s="104"/>
      <c r="C70" s="10"/>
      <c r="D70" s="10"/>
      <c r="E70" s="12"/>
      <c r="F70" s="12"/>
      <c r="G70" s="13">
        <f t="shared" si="3"/>
        <v>0</v>
      </c>
      <c r="H70" s="59"/>
    </row>
    <row r="71" spans="1:8" ht="15.75">
      <c r="A71" s="106"/>
      <c r="B71" s="104"/>
      <c r="C71" s="10"/>
      <c r="D71" s="10"/>
      <c r="E71" s="12"/>
      <c r="F71" s="12"/>
      <c r="G71" s="13">
        <f t="shared" si="3"/>
        <v>0</v>
      </c>
      <c r="H71" s="59"/>
    </row>
    <row r="72" spans="1:8" ht="17.25" customHeight="1">
      <c r="A72" s="106"/>
      <c r="B72" s="104"/>
      <c r="C72" s="10"/>
      <c r="D72" s="10"/>
      <c r="E72" s="12"/>
      <c r="F72" s="12"/>
      <c r="G72" s="13">
        <f t="shared" si="3"/>
        <v>0</v>
      </c>
      <c r="H72" s="59"/>
    </row>
    <row r="73" spans="1:8" ht="17.25" customHeight="1">
      <c r="A73" s="106"/>
      <c r="B73" s="104"/>
      <c r="C73" s="10"/>
      <c r="D73" s="10"/>
      <c r="E73" s="12"/>
      <c r="F73" s="12"/>
      <c r="G73" s="13">
        <f t="shared" si="3"/>
        <v>0</v>
      </c>
      <c r="H73" s="59"/>
    </row>
    <row r="74" spans="1:8" ht="17.25" customHeight="1">
      <c r="A74" s="106"/>
      <c r="B74" s="104"/>
      <c r="C74" s="10"/>
      <c r="D74" s="10"/>
      <c r="E74" s="12"/>
      <c r="F74" s="12"/>
      <c r="G74" s="13">
        <f t="shared" si="3"/>
        <v>0</v>
      </c>
      <c r="H74" s="59"/>
    </row>
    <row r="75" spans="1:8" ht="17.25" customHeight="1">
      <c r="A75" s="106"/>
      <c r="B75" s="104"/>
      <c r="C75" s="10"/>
      <c r="D75" s="10"/>
      <c r="E75" s="12"/>
      <c r="F75" s="12"/>
      <c r="G75" s="13">
        <f t="shared" si="3"/>
        <v>0</v>
      </c>
      <c r="H75" s="59"/>
    </row>
    <row r="76" spans="1:8" ht="15.75">
      <c r="A76" s="106"/>
      <c r="B76" s="104"/>
      <c r="C76" s="10"/>
      <c r="D76" s="10"/>
      <c r="E76" s="12"/>
      <c r="F76" s="12"/>
      <c r="G76" s="13">
        <f t="shared" si="3"/>
        <v>0</v>
      </c>
      <c r="H76" s="59"/>
    </row>
    <row r="77" spans="1:8" ht="15.75">
      <c r="A77" s="106"/>
      <c r="B77" s="105"/>
      <c r="C77" s="10"/>
      <c r="D77" s="10"/>
      <c r="E77" s="12"/>
      <c r="F77" s="12"/>
      <c r="G77" s="13">
        <f t="shared" si="3"/>
        <v>0</v>
      </c>
      <c r="H77" s="59"/>
    </row>
    <row r="78" spans="1:8" ht="18.75">
      <c r="A78" s="133" t="s">
        <v>4</v>
      </c>
      <c r="B78" s="134"/>
      <c r="C78" s="2">
        <f>SUM(C63:C77)</f>
        <v>0</v>
      </c>
      <c r="D78" s="2"/>
      <c r="E78" s="3">
        <f>SUM(E63:E77)</f>
        <v>0</v>
      </c>
      <c r="F78" s="3">
        <f>SUM(F63:F77)</f>
        <v>0</v>
      </c>
      <c r="G78" s="56">
        <f>SUM(G63:G77)</f>
        <v>0</v>
      </c>
      <c r="H78" s="59"/>
    </row>
    <row r="79" spans="1:8" ht="97.5" customHeight="1">
      <c r="A79" s="108">
        <v>11</v>
      </c>
      <c r="B79" s="103" t="s">
        <v>14</v>
      </c>
      <c r="C79" s="10"/>
      <c r="D79" s="65" t="s">
        <v>88</v>
      </c>
      <c r="E79" s="22">
        <v>198000</v>
      </c>
      <c r="F79" s="12">
        <v>185774</v>
      </c>
      <c r="G79" s="13">
        <f t="shared" si="3"/>
        <v>12226</v>
      </c>
      <c r="H79" s="60" t="s">
        <v>89</v>
      </c>
    </row>
    <row r="80" spans="1:8" ht="57.75" customHeight="1">
      <c r="A80" s="109"/>
      <c r="B80" s="104"/>
      <c r="C80" s="10"/>
      <c r="D80" s="64" t="s">
        <v>95</v>
      </c>
      <c r="E80" s="22">
        <v>198000</v>
      </c>
      <c r="F80" s="12">
        <v>146000</v>
      </c>
      <c r="G80" s="13">
        <f t="shared" si="3"/>
        <v>52000</v>
      </c>
      <c r="H80" s="101" t="s">
        <v>96</v>
      </c>
    </row>
    <row r="81" spans="1:8" ht="21" customHeight="1">
      <c r="A81" s="109"/>
      <c r="B81" s="104"/>
      <c r="C81" s="10"/>
      <c r="D81" s="10"/>
      <c r="E81" s="22"/>
      <c r="F81" s="12"/>
      <c r="G81" s="13">
        <f t="shared" si="3"/>
        <v>0</v>
      </c>
      <c r="H81" s="59"/>
    </row>
    <row r="82" spans="1:8" ht="21" customHeight="1">
      <c r="A82" s="109"/>
      <c r="B82" s="104"/>
      <c r="C82" s="10"/>
      <c r="D82" s="10"/>
      <c r="E82" s="22"/>
      <c r="F82" s="12"/>
      <c r="G82" s="13">
        <f t="shared" si="3"/>
        <v>0</v>
      </c>
      <c r="H82" s="59"/>
    </row>
    <row r="83" spans="1:8" ht="21" customHeight="1">
      <c r="A83" s="109"/>
      <c r="B83" s="104"/>
      <c r="C83" s="10"/>
      <c r="D83" s="10"/>
      <c r="E83" s="22"/>
      <c r="F83" s="12"/>
      <c r="G83" s="13">
        <f t="shared" si="3"/>
        <v>0</v>
      </c>
      <c r="H83" s="59"/>
    </row>
    <row r="84" spans="1:8" ht="15.75">
      <c r="A84" s="109"/>
      <c r="B84" s="104"/>
      <c r="C84" s="14"/>
      <c r="D84" s="27"/>
      <c r="E84" s="12"/>
      <c r="F84" s="12"/>
      <c r="G84" s="13">
        <f t="shared" si="3"/>
        <v>0</v>
      </c>
      <c r="H84" s="59"/>
    </row>
    <row r="85" spans="1:8" ht="21" customHeight="1">
      <c r="A85" s="109"/>
      <c r="B85" s="104"/>
      <c r="C85" s="14"/>
      <c r="D85" s="14"/>
      <c r="E85" s="12"/>
      <c r="F85" s="12"/>
      <c r="G85" s="13">
        <f t="shared" si="3"/>
        <v>0</v>
      </c>
      <c r="H85" s="59"/>
    </row>
    <row r="86" spans="1:8" ht="21" customHeight="1">
      <c r="A86" s="109"/>
      <c r="B86" s="104"/>
      <c r="C86" s="20"/>
      <c r="D86" s="20"/>
      <c r="E86" s="12"/>
      <c r="F86" s="12"/>
      <c r="G86" s="13">
        <f>E86-F86</f>
        <v>0</v>
      </c>
      <c r="H86" s="59"/>
    </row>
    <row r="87" spans="1:8" ht="21" customHeight="1">
      <c r="A87" s="109"/>
      <c r="B87" s="105"/>
      <c r="C87" s="20"/>
      <c r="D87" s="20"/>
      <c r="E87" s="12"/>
      <c r="F87" s="12"/>
      <c r="G87" s="13">
        <f>E87-F87</f>
        <v>0</v>
      </c>
      <c r="H87" s="59"/>
    </row>
    <row r="88" spans="1:8" ht="18.75">
      <c r="A88" s="107" t="s">
        <v>4</v>
      </c>
      <c r="B88" s="107"/>
      <c r="C88" s="2">
        <f>SUM(C79:C87)</f>
        <v>0</v>
      </c>
      <c r="D88" s="2"/>
      <c r="E88" s="3">
        <f>SUM(E79:E87)</f>
        <v>396000</v>
      </c>
      <c r="F88" s="3">
        <f>SUM(F79:F87)</f>
        <v>331774</v>
      </c>
      <c r="G88" s="56">
        <f>SUM(G79:G87)</f>
        <v>64226</v>
      </c>
      <c r="H88" s="59"/>
    </row>
    <row r="89" spans="1:8" ht="106.5" customHeight="1">
      <c r="A89" s="67">
        <v>12</v>
      </c>
      <c r="B89" s="68" t="s">
        <v>15</v>
      </c>
      <c r="C89" s="10">
        <v>1</v>
      </c>
      <c r="D89" s="10" t="s">
        <v>37</v>
      </c>
      <c r="E89" s="12">
        <v>1052163</v>
      </c>
      <c r="F89" s="12">
        <v>629823.9</v>
      </c>
      <c r="G89" s="12">
        <f aca="true" t="shared" si="4" ref="G89:G94">E89-F89</f>
        <v>422339.1</v>
      </c>
      <c r="H89" s="73" t="s">
        <v>49</v>
      </c>
    </row>
    <row r="90" spans="1:8" ht="18.75">
      <c r="A90" s="107" t="s">
        <v>4</v>
      </c>
      <c r="B90" s="107"/>
      <c r="C90" s="2">
        <f>SUM(C89:C89)</f>
        <v>1</v>
      </c>
      <c r="D90" s="2"/>
      <c r="E90" s="3">
        <f>SUM(E89:E89)</f>
        <v>1052163</v>
      </c>
      <c r="F90" s="3">
        <f>SUM(F89:F89)</f>
        <v>629823.9</v>
      </c>
      <c r="G90" s="102">
        <f t="shared" si="4"/>
        <v>422339.1</v>
      </c>
      <c r="H90" s="59"/>
    </row>
    <row r="91" spans="1:8" ht="81.75" customHeight="1">
      <c r="A91" s="114">
        <v>13</v>
      </c>
      <c r="B91" s="103" t="s">
        <v>16</v>
      </c>
      <c r="C91" s="34">
        <v>1</v>
      </c>
      <c r="D91" s="91" t="s">
        <v>70</v>
      </c>
      <c r="E91" s="45">
        <v>6800</v>
      </c>
      <c r="F91" s="45">
        <v>6800</v>
      </c>
      <c r="G91" s="12">
        <f t="shared" si="4"/>
        <v>0</v>
      </c>
      <c r="H91" s="83" t="s">
        <v>45</v>
      </c>
    </row>
    <row r="92" spans="1:8" ht="72.75" customHeight="1">
      <c r="A92" s="115"/>
      <c r="B92" s="104"/>
      <c r="C92" s="76">
        <v>1</v>
      </c>
      <c r="D92" s="80" t="s">
        <v>76</v>
      </c>
      <c r="E92" s="90">
        <v>8500</v>
      </c>
      <c r="F92" s="90">
        <v>8499.8</v>
      </c>
      <c r="G92" s="12">
        <f t="shared" si="4"/>
        <v>0.2000000000007276</v>
      </c>
      <c r="H92" s="72" t="s">
        <v>45</v>
      </c>
    </row>
    <row r="93" spans="1:8" ht="74.25" customHeight="1">
      <c r="A93" s="115"/>
      <c r="B93" s="104"/>
      <c r="C93" s="76">
        <v>1</v>
      </c>
      <c r="D93" s="94" t="s">
        <v>77</v>
      </c>
      <c r="E93" s="90">
        <v>17500</v>
      </c>
      <c r="F93" s="90">
        <v>17500</v>
      </c>
      <c r="G93" s="12">
        <f t="shared" si="4"/>
        <v>0</v>
      </c>
      <c r="H93" s="83" t="s">
        <v>45</v>
      </c>
    </row>
    <row r="94" spans="1:8" ht="66.75" customHeight="1">
      <c r="A94" s="115"/>
      <c r="B94" s="104"/>
      <c r="C94" s="76">
        <v>1</v>
      </c>
      <c r="D94" s="92" t="s">
        <v>75</v>
      </c>
      <c r="E94" s="90">
        <v>7800</v>
      </c>
      <c r="F94" s="90">
        <v>7800</v>
      </c>
      <c r="G94" s="12">
        <f t="shared" si="4"/>
        <v>0</v>
      </c>
      <c r="H94" s="83" t="s">
        <v>45</v>
      </c>
    </row>
    <row r="95" spans="1:8" ht="66.75" customHeight="1">
      <c r="A95" s="116"/>
      <c r="B95" s="105"/>
      <c r="C95" s="10">
        <v>1</v>
      </c>
      <c r="D95" s="71" t="s">
        <v>46</v>
      </c>
      <c r="E95" s="12">
        <v>4900</v>
      </c>
      <c r="F95" s="12">
        <v>4830</v>
      </c>
      <c r="G95" s="13">
        <f t="shared" si="3"/>
        <v>70</v>
      </c>
      <c r="H95" s="72" t="s">
        <v>45</v>
      </c>
    </row>
    <row r="96" spans="1:8" ht="18.75">
      <c r="A96" s="107" t="s">
        <v>4</v>
      </c>
      <c r="B96" s="107"/>
      <c r="C96" s="2">
        <f>SUM(C95:C95)</f>
        <v>1</v>
      </c>
      <c r="D96" s="2"/>
      <c r="E96" s="3">
        <f>SUM(E91:E95)</f>
        <v>45500</v>
      </c>
      <c r="F96" s="3">
        <f>SUM(F91:F95)</f>
        <v>45429.8</v>
      </c>
      <c r="G96" s="3">
        <f>SUM(G91:G95)</f>
        <v>70.20000000000073</v>
      </c>
      <c r="H96" s="59"/>
    </row>
    <row r="97" spans="1:8" ht="15.75" customHeight="1">
      <c r="A97" s="108">
        <v>14</v>
      </c>
      <c r="B97" s="129" t="s">
        <v>17</v>
      </c>
      <c r="C97" s="10"/>
      <c r="D97" s="36"/>
      <c r="E97" s="12"/>
      <c r="F97" s="12"/>
      <c r="G97" s="13">
        <f t="shared" si="3"/>
        <v>0</v>
      </c>
      <c r="H97" s="59"/>
    </row>
    <row r="98" spans="1:8" ht="87" customHeight="1">
      <c r="A98" s="109"/>
      <c r="B98" s="130"/>
      <c r="C98" s="10"/>
      <c r="D98" s="65" t="s">
        <v>50</v>
      </c>
      <c r="E98" s="12">
        <v>293165</v>
      </c>
      <c r="F98" s="12">
        <v>262999</v>
      </c>
      <c r="G98" s="13">
        <f t="shared" si="3"/>
        <v>30166</v>
      </c>
      <c r="H98" s="74" t="s">
        <v>51</v>
      </c>
    </row>
    <row r="99" spans="1:8" ht="15.75">
      <c r="A99" s="110"/>
      <c r="B99" s="131"/>
      <c r="C99" s="48"/>
      <c r="D99" s="49"/>
      <c r="E99" s="12"/>
      <c r="F99" s="12"/>
      <c r="G99" s="13">
        <f>E99-F99</f>
        <v>0</v>
      </c>
      <c r="H99" s="59"/>
    </row>
    <row r="100" spans="1:8" ht="18.75">
      <c r="A100" s="107" t="s">
        <v>4</v>
      </c>
      <c r="B100" s="107"/>
      <c r="C100" s="2">
        <f>SUM(C97:C99)</f>
        <v>0</v>
      </c>
      <c r="D100" s="2"/>
      <c r="E100" s="3">
        <f>SUM(E97:E99)</f>
        <v>293165</v>
      </c>
      <c r="F100" s="3">
        <f>SUM(F97:F99)</f>
        <v>262999</v>
      </c>
      <c r="G100" s="56">
        <f>SUM(G97:G99)</f>
        <v>30166</v>
      </c>
      <c r="H100" s="59"/>
    </row>
    <row r="101" spans="1:8" ht="27.75" customHeight="1">
      <c r="A101" s="135">
        <v>15</v>
      </c>
      <c r="B101" s="129" t="s">
        <v>18</v>
      </c>
      <c r="C101" s="10"/>
      <c r="D101" s="10"/>
      <c r="E101" s="12"/>
      <c r="F101" s="12"/>
      <c r="G101" s="13"/>
      <c r="H101" s="59"/>
    </row>
    <row r="102" spans="1:8" ht="15.75">
      <c r="A102" s="136"/>
      <c r="B102" s="130"/>
      <c r="C102" s="20"/>
      <c r="D102" s="20"/>
      <c r="E102" s="12"/>
      <c r="F102" s="12"/>
      <c r="G102" s="13">
        <f>E102-F102</f>
        <v>0</v>
      </c>
      <c r="H102" s="59"/>
    </row>
    <row r="103" spans="1:8" ht="15.75">
      <c r="A103" s="136"/>
      <c r="B103" s="130"/>
      <c r="C103" s="20"/>
      <c r="D103" s="20"/>
      <c r="E103" s="12"/>
      <c r="F103" s="12"/>
      <c r="G103" s="13">
        <f>E103-F103</f>
        <v>0</v>
      </c>
      <c r="H103" s="59"/>
    </row>
    <row r="104" spans="1:8" ht="15.75">
      <c r="A104" s="136"/>
      <c r="B104" s="130"/>
      <c r="C104" s="20"/>
      <c r="D104" s="20"/>
      <c r="E104" s="12"/>
      <c r="F104" s="12"/>
      <c r="G104" s="13">
        <f>E104-F104</f>
        <v>0</v>
      </c>
      <c r="H104" s="59"/>
    </row>
    <row r="105" spans="1:8" ht="15.75">
      <c r="A105" s="136"/>
      <c r="B105" s="131"/>
      <c r="C105" s="20"/>
      <c r="D105" s="25"/>
      <c r="E105" s="13"/>
      <c r="F105" s="13"/>
      <c r="G105" s="13">
        <f>E105-F105</f>
        <v>0</v>
      </c>
      <c r="H105" s="59"/>
    </row>
    <row r="106" spans="1:8" ht="18.75">
      <c r="A106" s="107" t="s">
        <v>4</v>
      </c>
      <c r="B106" s="107"/>
      <c r="C106" s="2">
        <f>SUM(C101:C105)</f>
        <v>0</v>
      </c>
      <c r="D106" s="2"/>
      <c r="E106" s="6">
        <f>SUM(E101:E105)</f>
        <v>0</v>
      </c>
      <c r="F106" s="6">
        <f>SUM(F101:F105)</f>
        <v>0</v>
      </c>
      <c r="G106" s="56">
        <f>SUM(G101:G105)</f>
        <v>0</v>
      </c>
      <c r="H106" s="59"/>
    </row>
    <row r="107" spans="1:8" ht="15.75" customHeight="1">
      <c r="A107" s="137">
        <v>16</v>
      </c>
      <c r="B107" s="103" t="s">
        <v>23</v>
      </c>
      <c r="C107" s="16"/>
      <c r="D107" s="16"/>
      <c r="E107" s="17"/>
      <c r="F107" s="17"/>
      <c r="G107" s="13">
        <f>E107-F107</f>
        <v>0</v>
      </c>
      <c r="H107" s="59"/>
    </row>
    <row r="108" spans="1:8" ht="15.75">
      <c r="A108" s="137"/>
      <c r="B108" s="104"/>
      <c r="C108" s="16"/>
      <c r="D108" s="16"/>
      <c r="E108" s="17"/>
      <c r="F108" s="17"/>
      <c r="G108" s="13">
        <f>E108-F108</f>
        <v>0</v>
      </c>
      <c r="H108" s="59"/>
    </row>
    <row r="109" spans="1:8" ht="15.75">
      <c r="A109" s="137"/>
      <c r="B109" s="104"/>
      <c r="C109" s="16"/>
      <c r="D109" s="16"/>
      <c r="E109" s="17"/>
      <c r="F109" s="17"/>
      <c r="G109" s="13">
        <f>E109-F109</f>
        <v>0</v>
      </c>
      <c r="H109" s="59"/>
    </row>
    <row r="110" spans="1:8" ht="15.75">
      <c r="A110" s="137"/>
      <c r="B110" s="104"/>
      <c r="C110" s="24"/>
      <c r="D110" s="24"/>
      <c r="E110" s="17"/>
      <c r="F110" s="17"/>
      <c r="G110" s="21">
        <f aca="true" t="shared" si="5" ref="G110:G122">E110-F110</f>
        <v>0</v>
      </c>
      <c r="H110" s="59"/>
    </row>
    <row r="111" spans="1:8" ht="15.75">
      <c r="A111" s="137"/>
      <c r="B111" s="104"/>
      <c r="C111" s="26"/>
      <c r="D111" s="26"/>
      <c r="E111" s="17"/>
      <c r="F111" s="17"/>
      <c r="G111" s="21">
        <f t="shared" si="5"/>
        <v>0</v>
      </c>
      <c r="H111" s="59"/>
    </row>
    <row r="112" spans="1:8" ht="15.75">
      <c r="A112" s="137"/>
      <c r="B112" s="104"/>
      <c r="C112" s="26"/>
      <c r="D112" s="26"/>
      <c r="E112" s="17"/>
      <c r="F112" s="17"/>
      <c r="G112" s="21">
        <f t="shared" si="5"/>
        <v>0</v>
      </c>
      <c r="H112" s="59"/>
    </row>
    <row r="113" spans="1:8" ht="15.75">
      <c r="A113" s="137"/>
      <c r="B113" s="104"/>
      <c r="C113" s="38"/>
      <c r="D113" s="38"/>
      <c r="E113" s="17"/>
      <c r="F113" s="17"/>
      <c r="G113" s="21">
        <f t="shared" si="5"/>
        <v>0</v>
      </c>
      <c r="H113" s="59"/>
    </row>
    <row r="114" spans="1:8" ht="15.75">
      <c r="A114" s="137"/>
      <c r="B114" s="104"/>
      <c r="C114" s="38"/>
      <c r="D114" s="38"/>
      <c r="E114" s="17"/>
      <c r="F114" s="17"/>
      <c r="G114" s="21">
        <f t="shared" si="5"/>
        <v>0</v>
      </c>
      <c r="H114" s="59"/>
    </row>
    <row r="115" spans="1:8" ht="15.75">
      <c r="A115" s="137"/>
      <c r="B115" s="104"/>
      <c r="C115" s="38"/>
      <c r="D115" s="38"/>
      <c r="E115" s="17"/>
      <c r="F115" s="17"/>
      <c r="G115" s="21">
        <f t="shared" si="5"/>
        <v>0</v>
      </c>
      <c r="H115" s="59"/>
    </row>
    <row r="116" spans="1:8" ht="15.75">
      <c r="A116" s="137"/>
      <c r="B116" s="104"/>
      <c r="C116" s="38"/>
      <c r="D116" s="38"/>
      <c r="E116" s="17"/>
      <c r="F116" s="17"/>
      <c r="G116" s="21">
        <f t="shared" si="5"/>
        <v>0</v>
      </c>
      <c r="H116" s="59"/>
    </row>
    <row r="117" spans="1:8" ht="15.75">
      <c r="A117" s="137"/>
      <c r="B117" s="104"/>
      <c r="C117" s="38"/>
      <c r="D117" s="38"/>
      <c r="E117" s="17"/>
      <c r="F117" s="17"/>
      <c r="G117" s="21">
        <f t="shared" si="5"/>
        <v>0</v>
      </c>
      <c r="H117" s="59"/>
    </row>
    <row r="118" spans="1:8" ht="15.75">
      <c r="A118" s="137"/>
      <c r="B118" s="104"/>
      <c r="C118" s="38"/>
      <c r="D118" s="38"/>
      <c r="E118" s="17"/>
      <c r="F118" s="17"/>
      <c r="G118" s="21">
        <f t="shared" si="5"/>
        <v>0</v>
      </c>
      <c r="H118" s="59"/>
    </row>
    <row r="119" spans="1:8" ht="15.75">
      <c r="A119" s="137"/>
      <c r="B119" s="104"/>
      <c r="C119" s="38"/>
      <c r="D119" s="38"/>
      <c r="E119" s="17"/>
      <c r="F119" s="17"/>
      <c r="G119" s="21">
        <f t="shared" si="5"/>
        <v>0</v>
      </c>
      <c r="H119" s="59"/>
    </row>
    <row r="120" spans="1:8" ht="15.75">
      <c r="A120" s="137"/>
      <c r="B120" s="104"/>
      <c r="C120" s="38"/>
      <c r="D120" s="38"/>
      <c r="E120" s="17"/>
      <c r="F120" s="17"/>
      <c r="G120" s="21">
        <f t="shared" si="5"/>
        <v>0</v>
      </c>
      <c r="H120" s="59"/>
    </row>
    <row r="121" spans="1:8" ht="15.75">
      <c r="A121" s="137"/>
      <c r="B121" s="104"/>
      <c r="C121" s="38"/>
      <c r="D121" s="38"/>
      <c r="E121" s="17"/>
      <c r="F121" s="17"/>
      <c r="G121" s="21">
        <f t="shared" si="5"/>
        <v>0</v>
      </c>
      <c r="H121" s="59"/>
    </row>
    <row r="122" spans="1:8" ht="15.75">
      <c r="A122" s="137"/>
      <c r="B122" s="105"/>
      <c r="C122" s="38"/>
      <c r="D122" s="38"/>
      <c r="E122" s="17"/>
      <c r="F122" s="17"/>
      <c r="G122" s="21">
        <f t="shared" si="5"/>
        <v>0</v>
      </c>
      <c r="H122" s="59"/>
    </row>
    <row r="123" spans="1:8" ht="18.75">
      <c r="A123" s="133" t="s">
        <v>4</v>
      </c>
      <c r="B123" s="134"/>
      <c r="C123" s="18">
        <f>SUM(C107:C122)</f>
        <v>0</v>
      </c>
      <c r="D123" s="18"/>
      <c r="E123" s="15">
        <f>SUM(E107:E122)</f>
        <v>0</v>
      </c>
      <c r="F123" s="15">
        <f>SUM(F107:F122)</f>
        <v>0</v>
      </c>
      <c r="G123" s="57">
        <f>SUM(G107:G122)</f>
        <v>0</v>
      </c>
      <c r="H123" s="59"/>
    </row>
    <row r="124" spans="1:8" ht="18.75" customHeight="1">
      <c r="A124" s="141">
        <v>17</v>
      </c>
      <c r="B124" s="129" t="s">
        <v>24</v>
      </c>
      <c r="C124" s="43"/>
      <c r="D124" s="43"/>
      <c r="E124" s="45"/>
      <c r="F124" s="45"/>
      <c r="G124" s="21">
        <f>E124-F124</f>
        <v>0</v>
      </c>
      <c r="H124" s="59"/>
    </row>
    <row r="125" spans="1:8" ht="15.75">
      <c r="A125" s="142"/>
      <c r="B125" s="130"/>
      <c r="C125" s="16"/>
      <c r="D125" s="30"/>
      <c r="E125" s="23"/>
      <c r="F125" s="23"/>
      <c r="G125" s="21">
        <f>E125-F125</f>
        <v>0</v>
      </c>
      <c r="H125" s="59"/>
    </row>
    <row r="126" spans="1:8" ht="15.75">
      <c r="A126" s="142"/>
      <c r="B126" s="130"/>
      <c r="C126" s="50"/>
      <c r="D126" s="47"/>
      <c r="E126" s="23"/>
      <c r="F126" s="23"/>
      <c r="G126" s="21">
        <f>E126-F126</f>
        <v>0</v>
      </c>
      <c r="H126" s="59"/>
    </row>
    <row r="127" spans="1:8" ht="15.75">
      <c r="A127" s="142"/>
      <c r="B127" s="130"/>
      <c r="C127" s="53"/>
      <c r="D127" s="52"/>
      <c r="E127" s="23"/>
      <c r="F127" s="23"/>
      <c r="G127" s="21">
        <f aca="true" t="shared" si="6" ref="G127:G133">E127-F127</f>
        <v>0</v>
      </c>
      <c r="H127" s="59"/>
    </row>
    <row r="128" spans="1:8" ht="15.75">
      <c r="A128" s="142"/>
      <c r="B128" s="130"/>
      <c r="C128" s="53"/>
      <c r="D128" s="52"/>
      <c r="E128" s="23"/>
      <c r="F128" s="23"/>
      <c r="G128" s="21">
        <f t="shared" si="6"/>
        <v>0</v>
      </c>
      <c r="H128" s="59"/>
    </row>
    <row r="129" spans="1:8" ht="15.75">
      <c r="A129" s="142"/>
      <c r="B129" s="130"/>
      <c r="C129" s="53"/>
      <c r="D129" s="52"/>
      <c r="E129" s="23"/>
      <c r="F129" s="23"/>
      <c r="G129" s="21">
        <f t="shared" si="6"/>
        <v>0</v>
      </c>
      <c r="H129" s="59"/>
    </row>
    <row r="130" spans="1:8" ht="15.75">
      <c r="A130" s="142"/>
      <c r="B130" s="130"/>
      <c r="C130" s="53"/>
      <c r="D130" s="52"/>
      <c r="E130" s="23"/>
      <c r="F130" s="23"/>
      <c r="G130" s="21">
        <f t="shared" si="6"/>
        <v>0</v>
      </c>
      <c r="H130" s="59"/>
    </row>
    <row r="131" spans="1:8" ht="15.75">
      <c r="A131" s="142"/>
      <c r="B131" s="130"/>
      <c r="C131" s="53"/>
      <c r="D131" s="52"/>
      <c r="E131" s="23"/>
      <c r="F131" s="23"/>
      <c r="G131" s="21">
        <f t="shared" si="6"/>
        <v>0</v>
      </c>
      <c r="H131" s="59"/>
    </row>
    <row r="132" spans="1:8" ht="15.75">
      <c r="A132" s="142"/>
      <c r="B132" s="130"/>
      <c r="C132" s="53"/>
      <c r="D132" s="52"/>
      <c r="E132" s="23"/>
      <c r="F132" s="23"/>
      <c r="G132" s="21">
        <f t="shared" si="6"/>
        <v>0</v>
      </c>
      <c r="H132" s="59"/>
    </row>
    <row r="133" spans="1:8" ht="15.75">
      <c r="A133" s="142"/>
      <c r="B133" s="131"/>
      <c r="C133" s="53"/>
      <c r="D133" s="52"/>
      <c r="E133" s="23"/>
      <c r="F133" s="23"/>
      <c r="G133" s="21">
        <f t="shared" si="6"/>
        <v>0</v>
      </c>
      <c r="H133" s="59"/>
    </row>
    <row r="134" spans="1:8" ht="18.75">
      <c r="A134" s="107" t="s">
        <v>4</v>
      </c>
      <c r="B134" s="107"/>
      <c r="C134" s="18">
        <f>SUM(C124:C133)</f>
        <v>0</v>
      </c>
      <c r="D134" s="18"/>
      <c r="E134" s="15">
        <f>SUM(E124:E133)</f>
        <v>0</v>
      </c>
      <c r="F134" s="15">
        <f>SUM(F124:F133)</f>
        <v>0</v>
      </c>
      <c r="G134" s="57">
        <f>SUM(G124:G133)</f>
        <v>0</v>
      </c>
      <c r="H134" s="59"/>
    </row>
    <row r="135" spans="1:8" ht="57.75" customHeight="1">
      <c r="A135" s="141">
        <v>18</v>
      </c>
      <c r="B135" s="129" t="s">
        <v>25</v>
      </c>
      <c r="C135" s="26">
        <v>1</v>
      </c>
      <c r="D135" s="52" t="s">
        <v>54</v>
      </c>
      <c r="E135" s="17">
        <v>316000</v>
      </c>
      <c r="F135" s="17">
        <v>283260</v>
      </c>
      <c r="G135" s="21">
        <f aca="true" t="shared" si="7" ref="G135:G160">E135-F135</f>
        <v>32740</v>
      </c>
      <c r="H135" s="60" t="s">
        <v>55</v>
      </c>
    </row>
    <row r="136" spans="1:8" ht="15.75">
      <c r="A136" s="142"/>
      <c r="B136" s="130"/>
      <c r="C136" s="26"/>
      <c r="D136" s="26"/>
      <c r="E136" s="17"/>
      <c r="F136" s="17"/>
      <c r="G136" s="21">
        <f t="shared" si="7"/>
        <v>0</v>
      </c>
      <c r="H136" s="59"/>
    </row>
    <row r="137" spans="1:8" ht="15.75">
      <c r="A137" s="142"/>
      <c r="B137" s="130"/>
      <c r="C137" s="26"/>
      <c r="D137" s="26"/>
      <c r="E137" s="17"/>
      <c r="F137" s="17"/>
      <c r="G137" s="21">
        <f t="shared" si="7"/>
        <v>0</v>
      </c>
      <c r="H137" s="59"/>
    </row>
    <row r="138" spans="1:8" ht="15.75">
      <c r="A138" s="142"/>
      <c r="B138" s="131"/>
      <c r="C138" s="38"/>
      <c r="D138" s="38"/>
      <c r="E138" s="17"/>
      <c r="F138" s="17"/>
      <c r="G138" s="21">
        <f t="shared" si="7"/>
        <v>0</v>
      </c>
      <c r="H138" s="59"/>
    </row>
    <row r="139" spans="1:8" ht="18.75">
      <c r="A139" s="28"/>
      <c r="B139" s="28" t="s">
        <v>4</v>
      </c>
      <c r="C139" s="29">
        <f>SUM(C135:C138)</f>
        <v>1</v>
      </c>
      <c r="D139" s="29"/>
      <c r="E139" s="15">
        <f>SUM(E135:E138)</f>
        <v>316000</v>
      </c>
      <c r="F139" s="15">
        <f>SUM(F135:F138)</f>
        <v>283260</v>
      </c>
      <c r="G139" s="57">
        <f>SUM(G135:G138)</f>
        <v>32740</v>
      </c>
      <c r="H139" s="59"/>
    </row>
    <row r="140" spans="1:8" ht="47.25" customHeight="1">
      <c r="A140" s="120">
        <v>19</v>
      </c>
      <c r="B140" s="127" t="s">
        <v>28</v>
      </c>
      <c r="C140" s="31"/>
      <c r="D140" s="30"/>
      <c r="E140" s="17"/>
      <c r="F140" s="17"/>
      <c r="G140" s="21">
        <f t="shared" si="7"/>
        <v>0</v>
      </c>
      <c r="H140" s="59"/>
    </row>
    <row r="141" spans="1:8" ht="15.75">
      <c r="A141" s="122"/>
      <c r="B141" s="128"/>
      <c r="C141" s="37"/>
      <c r="D141" s="35"/>
      <c r="E141" s="17"/>
      <c r="F141" s="17"/>
      <c r="G141" s="21">
        <f t="shared" si="7"/>
        <v>0</v>
      </c>
      <c r="H141" s="59"/>
    </row>
    <row r="142" spans="1:8" ht="18.75">
      <c r="A142" s="32"/>
      <c r="B142" s="32" t="s">
        <v>4</v>
      </c>
      <c r="C142" s="29">
        <f>SUM(C140:C141)</f>
        <v>0</v>
      </c>
      <c r="D142" s="29"/>
      <c r="E142" s="15">
        <f>SUM(E140:E141)</f>
        <v>0</v>
      </c>
      <c r="F142" s="15">
        <f>SUM(F140:F141)</f>
        <v>0</v>
      </c>
      <c r="G142" s="57">
        <f>SUM(G140:G141)</f>
        <v>0</v>
      </c>
      <c r="H142" s="59"/>
    </row>
    <row r="143" spans="1:8" ht="83.25" customHeight="1">
      <c r="A143" s="120">
        <v>20</v>
      </c>
      <c r="B143" s="123" t="s">
        <v>29</v>
      </c>
      <c r="C143" s="34"/>
      <c r="D143" s="95" t="s">
        <v>91</v>
      </c>
      <c r="E143" s="17">
        <v>450000</v>
      </c>
      <c r="F143" s="17">
        <v>379950</v>
      </c>
      <c r="G143" s="21">
        <f t="shared" si="7"/>
        <v>70050</v>
      </c>
      <c r="H143" s="101" t="s">
        <v>90</v>
      </c>
    </row>
    <row r="144" spans="1:8" ht="18.75">
      <c r="A144" s="121"/>
      <c r="B144" s="124"/>
      <c r="C144" s="34"/>
      <c r="D144" s="37"/>
      <c r="E144" s="17"/>
      <c r="F144" s="17"/>
      <c r="G144" s="21">
        <f t="shared" si="7"/>
        <v>0</v>
      </c>
      <c r="H144" s="59"/>
    </row>
    <row r="145" spans="1:8" ht="18.75">
      <c r="A145" s="121"/>
      <c r="B145" s="124"/>
      <c r="C145" s="34"/>
      <c r="D145" s="38"/>
      <c r="E145" s="17"/>
      <c r="F145" s="17"/>
      <c r="G145" s="21">
        <f t="shared" si="7"/>
        <v>0</v>
      </c>
      <c r="H145" s="59"/>
    </row>
    <row r="146" spans="1:8" ht="18.75">
      <c r="A146" s="121"/>
      <c r="B146" s="124"/>
      <c r="C146" s="34"/>
      <c r="D146" s="39"/>
      <c r="E146" s="17"/>
      <c r="F146" s="17"/>
      <c r="G146" s="21">
        <f t="shared" si="7"/>
        <v>0</v>
      </c>
      <c r="H146" s="59"/>
    </row>
    <row r="147" spans="1:8" ht="18.75">
      <c r="A147" s="121"/>
      <c r="B147" s="124"/>
      <c r="C147" s="34"/>
      <c r="D147" s="50"/>
      <c r="E147" s="17"/>
      <c r="F147" s="17"/>
      <c r="G147" s="21">
        <f t="shared" si="7"/>
        <v>0</v>
      </c>
      <c r="H147" s="59"/>
    </row>
    <row r="148" spans="1:8" ht="18.75">
      <c r="A148" s="122"/>
      <c r="B148" s="125"/>
      <c r="C148" s="34"/>
      <c r="D148" s="53"/>
      <c r="E148" s="17"/>
      <c r="F148" s="17"/>
      <c r="G148" s="21">
        <f t="shared" si="7"/>
        <v>0</v>
      </c>
      <c r="H148" s="59"/>
    </row>
    <row r="149" spans="1:8" ht="18.75">
      <c r="A149" s="33"/>
      <c r="B149" s="33" t="s">
        <v>4</v>
      </c>
      <c r="C149" s="29">
        <f>SUM(C143:C148)</f>
        <v>0</v>
      </c>
      <c r="D149" s="29"/>
      <c r="E149" s="15">
        <f>SUM(E143:E148)</f>
        <v>450000</v>
      </c>
      <c r="F149" s="15">
        <f>SUM(F143:F148)</f>
        <v>379950</v>
      </c>
      <c r="G149" s="57">
        <f>SUM(G143:G148)</f>
        <v>70050</v>
      </c>
      <c r="H149" s="59"/>
    </row>
    <row r="150" spans="1:8" ht="31.5" customHeight="1">
      <c r="A150" s="120">
        <v>21</v>
      </c>
      <c r="B150" s="117" t="s">
        <v>30</v>
      </c>
      <c r="C150" s="37"/>
      <c r="D150" s="37"/>
      <c r="E150" s="17"/>
      <c r="F150" s="17"/>
      <c r="G150" s="21">
        <f t="shared" si="7"/>
        <v>0</v>
      </c>
      <c r="H150" s="59"/>
    </row>
    <row r="151" spans="1:8" ht="15.75">
      <c r="A151" s="121"/>
      <c r="B151" s="118"/>
      <c r="C151" s="53"/>
      <c r="D151" s="53"/>
      <c r="E151" s="17"/>
      <c r="F151" s="17"/>
      <c r="G151" s="21">
        <f t="shared" si="7"/>
        <v>0</v>
      </c>
      <c r="H151" s="59"/>
    </row>
    <row r="152" spans="1:8" ht="15.75">
      <c r="A152" s="122"/>
      <c r="B152" s="119"/>
      <c r="C152" s="54"/>
      <c r="D152" s="54"/>
      <c r="E152" s="17"/>
      <c r="F152" s="17"/>
      <c r="G152" s="21">
        <f t="shared" si="7"/>
        <v>0</v>
      </c>
      <c r="H152" s="59"/>
    </row>
    <row r="153" spans="1:8" ht="18.75">
      <c r="A153" s="33"/>
      <c r="B153" s="33" t="s">
        <v>4</v>
      </c>
      <c r="C153" s="29">
        <f>C150+C151+C152</f>
        <v>0</v>
      </c>
      <c r="D153" s="29"/>
      <c r="E153" s="15">
        <f>E150+E151+E152</f>
        <v>0</v>
      </c>
      <c r="F153" s="15">
        <f>F150+F151+F152</f>
        <v>0</v>
      </c>
      <c r="G153" s="57">
        <f>G150+G151+G152</f>
        <v>0</v>
      </c>
      <c r="H153" s="59"/>
    </row>
    <row r="154" spans="1:8" ht="15.75" customHeight="1">
      <c r="A154" s="138">
        <v>22</v>
      </c>
      <c r="B154" s="103" t="s">
        <v>31</v>
      </c>
      <c r="C154" s="42"/>
      <c r="D154" s="42"/>
      <c r="E154" s="17"/>
      <c r="F154" s="17"/>
      <c r="G154" s="21">
        <f t="shared" si="7"/>
        <v>0</v>
      </c>
      <c r="H154" s="59"/>
    </row>
    <row r="155" spans="1:8" ht="15.75" customHeight="1">
      <c r="A155" s="139"/>
      <c r="B155" s="104"/>
      <c r="C155" s="42"/>
      <c r="D155" s="42"/>
      <c r="E155" s="17"/>
      <c r="F155" s="17"/>
      <c r="G155" s="21">
        <f t="shared" si="7"/>
        <v>0</v>
      </c>
      <c r="H155" s="59"/>
    </row>
    <row r="156" spans="1:8" ht="15.75" customHeight="1">
      <c r="A156" s="139"/>
      <c r="B156" s="104"/>
      <c r="C156" s="42"/>
      <c r="D156" s="42"/>
      <c r="E156" s="17"/>
      <c r="F156" s="17"/>
      <c r="G156" s="21">
        <f t="shared" si="7"/>
        <v>0</v>
      </c>
      <c r="H156" s="59"/>
    </row>
    <row r="157" spans="1:8" ht="15.75" customHeight="1">
      <c r="A157" s="139"/>
      <c r="B157" s="104"/>
      <c r="C157" s="42"/>
      <c r="D157" s="42"/>
      <c r="E157" s="17"/>
      <c r="F157" s="17"/>
      <c r="G157" s="21">
        <f t="shared" si="7"/>
        <v>0</v>
      </c>
      <c r="H157" s="59"/>
    </row>
    <row r="158" spans="1:8" ht="15.75" customHeight="1">
      <c r="A158" s="139"/>
      <c r="B158" s="104"/>
      <c r="C158" s="42"/>
      <c r="D158" s="42"/>
      <c r="E158" s="17"/>
      <c r="F158" s="17"/>
      <c r="G158" s="21">
        <f t="shared" si="7"/>
        <v>0</v>
      </c>
      <c r="H158" s="59"/>
    </row>
    <row r="159" spans="1:8" ht="48" customHeight="1">
      <c r="A159" s="139"/>
      <c r="B159" s="104"/>
      <c r="C159" s="42"/>
      <c r="D159" s="42"/>
      <c r="E159" s="17"/>
      <c r="F159" s="17"/>
      <c r="G159" s="21">
        <f t="shared" si="7"/>
        <v>0</v>
      </c>
      <c r="H159" s="59"/>
    </row>
    <row r="160" spans="1:8" ht="15.75">
      <c r="A160" s="140"/>
      <c r="B160" s="105"/>
      <c r="C160" s="54"/>
      <c r="D160" s="54"/>
      <c r="E160" s="17"/>
      <c r="F160" s="17"/>
      <c r="G160" s="21">
        <f t="shared" si="7"/>
        <v>0</v>
      </c>
      <c r="H160" s="59"/>
    </row>
    <row r="161" spans="1:8" ht="18.75">
      <c r="A161" s="44"/>
      <c r="B161" s="40" t="s">
        <v>4</v>
      </c>
      <c r="C161" s="29">
        <f>SUM(C154:C160)</f>
        <v>0</v>
      </c>
      <c r="D161" s="42"/>
      <c r="E161" s="15">
        <f>SUM(E154:E160)</f>
        <v>0</v>
      </c>
      <c r="F161" s="29">
        <f>SUM(F154:F160)</f>
        <v>0</v>
      </c>
      <c r="G161" s="57">
        <f>SUM(G154:G160)</f>
        <v>0</v>
      </c>
      <c r="H161" s="59"/>
    </row>
    <row r="162" spans="1:8" ht="21.75" customHeight="1" thickBot="1">
      <c r="A162" s="126" t="s">
        <v>22</v>
      </c>
      <c r="B162" s="126"/>
      <c r="C162" s="7">
        <f>C9+C12+C18+C20+C22+C39+C48+C52+C62+C78+C88+C90+C96+C100+C106+C123+C134+C139+C142+C149+C153+C161</f>
        <v>33</v>
      </c>
      <c r="D162" s="8"/>
      <c r="E162" s="7">
        <f>E9+E12+E18+E20+E22+E39+E48+E52+E62+E78+E88+E90+E96+E100+E106+E123+E134+E139+E142+E149+E153+E161</f>
        <v>15323650.8</v>
      </c>
      <c r="F162" s="7">
        <f>F9+F12+F18+F20+F22+F39+F48+F52+F62+F78+F88+F90+F96+F100+F106+F123+F134+F139+F142+F149+F153+F161</f>
        <v>13855104.75</v>
      </c>
      <c r="G162" s="58">
        <f>G9+G12+G18+G20+G22+G39+G48+G52+G62+G78+G88+G90+G96+G100+G106+G123+G134+G139+G142+G149+G153+G161</f>
        <v>1468546.05</v>
      </c>
      <c r="H162" s="59"/>
    </row>
    <row r="164" ht="15">
      <c r="G164" s="9">
        <f>G162/E162*100</f>
        <v>9.583525944091601</v>
      </c>
    </row>
  </sheetData>
  <sheetProtection/>
  <mergeCells count="57">
    <mergeCell ref="A23:A38"/>
    <mergeCell ref="B23:B38"/>
    <mergeCell ref="A106:B106"/>
    <mergeCell ref="A101:A105"/>
    <mergeCell ref="B101:B105"/>
    <mergeCell ref="A97:A99"/>
    <mergeCell ref="B97:B99"/>
    <mergeCell ref="B91:B95"/>
    <mergeCell ref="A91:A95"/>
    <mergeCell ref="A124:A133"/>
    <mergeCell ref="B63:B77"/>
    <mergeCell ref="A79:A87"/>
    <mergeCell ref="B124:B133"/>
    <mergeCell ref="A135:A138"/>
    <mergeCell ref="A48:B48"/>
    <mergeCell ref="B79:B87"/>
    <mergeCell ref="A53:A61"/>
    <mergeCell ref="A123:B123"/>
    <mergeCell ref="A107:A122"/>
    <mergeCell ref="A13:A17"/>
    <mergeCell ref="B13:B17"/>
    <mergeCell ref="A154:A160"/>
    <mergeCell ref="B154:B160"/>
    <mergeCell ref="A62:B62"/>
    <mergeCell ref="A78:B78"/>
    <mergeCell ref="A96:B96"/>
    <mergeCell ref="A100:B100"/>
    <mergeCell ref="A90:B90"/>
    <mergeCell ref="A88:B88"/>
    <mergeCell ref="A1:G1"/>
    <mergeCell ref="A22:B22"/>
    <mergeCell ref="A18:B18"/>
    <mergeCell ref="A9:B9"/>
    <mergeCell ref="A12:B12"/>
    <mergeCell ref="A20:B20"/>
    <mergeCell ref="A10:A11"/>
    <mergeCell ref="B10:B11"/>
    <mergeCell ref="A3:A8"/>
    <mergeCell ref="B3:B8"/>
    <mergeCell ref="B150:B152"/>
    <mergeCell ref="A150:A152"/>
    <mergeCell ref="A143:A148"/>
    <mergeCell ref="B143:B148"/>
    <mergeCell ref="A162:B162"/>
    <mergeCell ref="A134:B134"/>
    <mergeCell ref="A140:A141"/>
    <mergeCell ref="B140:B141"/>
    <mergeCell ref="B135:B138"/>
    <mergeCell ref="B107:B122"/>
    <mergeCell ref="B53:B61"/>
    <mergeCell ref="A63:A77"/>
    <mergeCell ref="A39:B39"/>
    <mergeCell ref="A52:B52"/>
    <mergeCell ref="A49:A51"/>
    <mergeCell ref="B49:B51"/>
    <mergeCell ref="B40:B47"/>
    <mergeCell ref="A40:A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  <rowBreaks count="3" manualBreakCount="3">
    <brk id="46" max="255" man="1"/>
    <brk id="62" max="255" man="1"/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2019-09-18T13:04:59Z</dcterms:modified>
  <cp:category/>
  <cp:version/>
  <cp:contentType/>
  <cp:contentStatus/>
</cp:coreProperties>
</file>