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<sst xmlns="http://schemas.openxmlformats.org/spreadsheetml/2006/main" count="35" uniqueCount="35">
  <si>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</si>
  <si>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</si>
  <si>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</si>
  <si>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</si>
  <si>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</si>
  <si>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 xml:space="preserve">Всього профінансовано за вказаний період 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</si>
  <si>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</si>
  <si>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</si>
  <si>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</si>
  <si>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 xml:space="preserve">Зареєстрованні фінансові зобов`язання </t>
  </si>
  <si>
    <t>Залишки асигнувань на вказаний період</t>
  </si>
  <si>
    <t>Залишки асигнувань до кінця року</t>
  </si>
  <si>
    <t>% виконання на вказаний період (гр6/гр5*100)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</si>
  <si>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</si>
  <si>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</si>
  <si>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</si>
  <si>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Попаснянський р-н</t>
  </si>
  <si>
    <t>0100</t>
  </si>
  <si>
    <t>Державне управління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</si>
  <si>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</si>
  <si>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</si>
  <si>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</si>
  <si>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</si>
  <si>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</si>
  <si>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</si>
  <si>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</si>
  <si>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</si>
  <si>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</si>
  <si>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</si>
  <si>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8000</t>
  </si>
  <si>
    <t>Інша діяльність</t>
  </si>
  <si>
    <t>9000</t>
  </si>
  <si>
    <t>Міжбюджетні трансферти</t>
  </si>
  <si>
    <t>Всього по бюджету</t>
  </si>
  <si>
    <t xml:space="preserve">Аналіз фінансування установ станом на 02.07.2018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</si>
</sst>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2" borderId="1" xfId="0" applyFill="1" applyBorder="1" applyAlignment="1" quotePrefix="1">
      <alignment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6"/>
  <sheetViews>
    <sheetView tabSelected="1" workbookViewId="0" topLeftCell="A1">
      <selection activeCell="C5" sqref="C5"/>
    </sheetView>
  </sheetViews>
  <sheetFormatPr defaultColWidth="9.00390625" defaultRowHeight="12.75"/>
  <cols>
    <col min="2" max="2" width="25.375" style="0" customWidth="1"/>
    <col min="3" max="6" width="12.625" style="0" bestFit="1" customWidth="1"/>
    <col min="7" max="7" width="9.25390625" style="0" bestFit="1" customWidth="1"/>
    <col min="8" max="8" width="12.625" style="0" bestFit="1" customWidth="1"/>
    <col min="9" max="9" width="10.625" style="0" bestFit="1" customWidth="1"/>
    <col min="10" max="11" width="11.625" style="0" bestFit="1" customWidth="1"/>
    <col min="12" max="12" width="12.625" style="0" bestFit="1" customWidth="1"/>
    <col min="13" max="13" width="9.25390625" style="0" bestFit="1" customWidth="1"/>
    <col min="14" max="14" width="12.625" style="0" bestFit="1" customWidth="1"/>
    <col min="15" max="15" width="11.625" style="0" bestFit="1" customWidth="1"/>
    <col min="16" max="16" width="9.25390625" style="0" bestFit="1" customWidth="1"/>
  </cols>
  <sheetData>
    <row r="2" spans="1:12" ht="12.75">
      <c r="A2" s="1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5" spans="1:16" ht="89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12</v>
      </c>
      <c r="N5" s="2" t="s">
        <v>13</v>
      </c>
      <c r="O5" s="2" t="s">
        <v>14</v>
      </c>
      <c r="P5" s="2" t="s">
        <v>15</v>
      </c>
    </row>
    <row r="6" spans="1:16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</row>
    <row r="7" spans="1:16" ht="12.75">
      <c r="A7" s="3">
        <v>12312200000</v>
      </c>
      <c r="B7" s="3" t="s">
        <v>16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2.75">
      <c r="A8" s="5" t="s">
        <v>17</v>
      </c>
      <c r="B8" s="6" t="s">
        <v>18</v>
      </c>
      <c r="C8" s="7">
        <v>1808728</v>
      </c>
      <c r="D8" s="7">
        <v>2069993</v>
      </c>
      <c r="E8" s="7">
        <v>1092234</v>
      </c>
      <c r="F8" s="7">
        <v>962168.18</v>
      </c>
      <c r="G8" s="7">
        <v>0</v>
      </c>
      <c r="H8" s="7">
        <v>962168.18</v>
      </c>
      <c r="I8" s="7">
        <v>0</v>
      </c>
      <c r="J8" s="7">
        <v>0</v>
      </c>
      <c r="K8" s="7">
        <f>E8-F8</f>
        <v>130065.81999999995</v>
      </c>
      <c r="L8" s="7">
        <f>D8-F8</f>
        <v>1107824.8199999998</v>
      </c>
      <c r="M8" s="7">
        <f>IF(E8=0,0,(F8/E8)*100)</f>
        <v>88.09176238791322</v>
      </c>
      <c r="N8" s="7">
        <f>D8-H8</f>
        <v>1107824.8199999998</v>
      </c>
      <c r="O8" s="7">
        <f>E8-H8</f>
        <v>130065.81999999995</v>
      </c>
      <c r="P8" s="7">
        <f>IF(E8=0,0,(H8/E8)*100)</f>
        <v>88.09176238791322</v>
      </c>
    </row>
    <row r="9" spans="1:16" ht="12.75">
      <c r="A9" s="5" t="s">
        <v>19</v>
      </c>
      <c r="B9" s="6" t="s">
        <v>20</v>
      </c>
      <c r="C9" s="7">
        <v>130106010</v>
      </c>
      <c r="D9" s="7">
        <v>131870988</v>
      </c>
      <c r="E9" s="7">
        <v>77122809</v>
      </c>
      <c r="F9" s="7">
        <v>69421555.83</v>
      </c>
      <c r="G9" s="7">
        <v>0</v>
      </c>
      <c r="H9" s="7">
        <v>68604798.96</v>
      </c>
      <c r="I9" s="7">
        <v>816756.87</v>
      </c>
      <c r="J9" s="7">
        <v>369799.48</v>
      </c>
      <c r="K9" s="7">
        <f>E9-F9</f>
        <v>7701253.170000002</v>
      </c>
      <c r="L9" s="7">
        <f>D9-F9</f>
        <v>62449432.17</v>
      </c>
      <c r="M9" s="7">
        <f>IF(E9=0,0,(F9/E9)*100)</f>
        <v>90.01429892160697</v>
      </c>
      <c r="N9" s="7">
        <f>D9-H9</f>
        <v>63266189.04000001</v>
      </c>
      <c r="O9" s="7">
        <f>E9-H9</f>
        <v>8518010.040000007</v>
      </c>
      <c r="P9" s="7">
        <f>IF(E9=0,0,(H9/E9)*100)</f>
        <v>88.95526479073136</v>
      </c>
    </row>
    <row r="10" spans="1:16" ht="12.75">
      <c r="A10" s="5" t="s">
        <v>21</v>
      </c>
      <c r="B10" s="6" t="s">
        <v>22</v>
      </c>
      <c r="C10" s="7">
        <v>72704403</v>
      </c>
      <c r="D10" s="7">
        <v>71170152</v>
      </c>
      <c r="E10" s="7">
        <v>43742763</v>
      </c>
      <c r="F10" s="7">
        <v>39696570.35000001</v>
      </c>
      <c r="G10" s="7">
        <v>0</v>
      </c>
      <c r="H10" s="7">
        <v>39403814.35</v>
      </c>
      <c r="I10" s="7">
        <v>292756</v>
      </c>
      <c r="J10" s="7">
        <v>0</v>
      </c>
      <c r="K10" s="7">
        <f>E10-F10</f>
        <v>4046192.649999991</v>
      </c>
      <c r="L10" s="7">
        <f>D10-F10</f>
        <v>31473581.64999999</v>
      </c>
      <c r="M10" s="7">
        <f>IF(E10=0,0,(F10/E10)*100)</f>
        <v>90.7500295534601</v>
      </c>
      <c r="N10" s="7">
        <f>D10-H10</f>
        <v>31766337.65</v>
      </c>
      <c r="O10" s="7">
        <f>E10-H10</f>
        <v>4338948.6499999985</v>
      </c>
      <c r="P10" s="7">
        <f>IF(E10=0,0,(H10/E10)*100)</f>
        <v>90.0807622737503</v>
      </c>
    </row>
    <row r="11" spans="1:16" ht="12.75">
      <c r="A11" s="5" t="s">
        <v>23</v>
      </c>
      <c r="B11" s="6" t="s">
        <v>24</v>
      </c>
      <c r="C11" s="7">
        <v>152188113</v>
      </c>
      <c r="D11" s="7">
        <v>145249104.004</v>
      </c>
      <c r="E11" s="7">
        <v>86135461.12399998</v>
      </c>
      <c r="F11" s="7">
        <v>79024697.10000001</v>
      </c>
      <c r="G11" s="7">
        <v>0</v>
      </c>
      <c r="H11" s="7">
        <v>78992551.71</v>
      </c>
      <c r="I11" s="7">
        <v>32145.39</v>
      </c>
      <c r="J11" s="7">
        <v>17385621.55</v>
      </c>
      <c r="K11" s="7">
        <f>E11-F11</f>
        <v>7110764.023999974</v>
      </c>
      <c r="L11" s="7">
        <f>D11-F11</f>
        <v>66224406.904</v>
      </c>
      <c r="M11" s="7">
        <f>IF(E11=0,0,(F11/E11)*100)</f>
        <v>91.74467294745962</v>
      </c>
      <c r="N11" s="7">
        <f>D11-H11</f>
        <v>66256552.294000015</v>
      </c>
      <c r="O11" s="7">
        <f>E11-H11</f>
        <v>7142909.41399999</v>
      </c>
      <c r="P11" s="7">
        <f>IF(E11=0,0,(H11/E11)*100)</f>
        <v>91.70735337015599</v>
      </c>
    </row>
    <row r="12" spans="1:16" ht="12.75">
      <c r="A12" s="5" t="s">
        <v>25</v>
      </c>
      <c r="B12" s="6" t="s">
        <v>26</v>
      </c>
      <c r="C12" s="7">
        <v>15812926</v>
      </c>
      <c r="D12" s="7">
        <v>15709824</v>
      </c>
      <c r="E12" s="7">
        <v>8004106</v>
      </c>
      <c r="F12" s="7">
        <v>6829621.7</v>
      </c>
      <c r="G12" s="7">
        <v>0</v>
      </c>
      <c r="H12" s="7">
        <v>6760502.29</v>
      </c>
      <c r="I12" s="7">
        <v>69119.41</v>
      </c>
      <c r="J12" s="7">
        <v>0</v>
      </c>
      <c r="K12" s="7">
        <f>E12-F12</f>
        <v>1174484.2999999998</v>
      </c>
      <c r="L12" s="7">
        <f>D12-F12</f>
        <v>8880202.3</v>
      </c>
      <c r="M12" s="7">
        <f>IF(E12=0,0,(F12/E12)*100)</f>
        <v>85.32647743545625</v>
      </c>
      <c r="N12" s="7">
        <f>D12-H12</f>
        <v>8949321.71</v>
      </c>
      <c r="O12" s="7">
        <f>E12-H12</f>
        <v>1243603.71</v>
      </c>
      <c r="P12" s="7">
        <f>IF(E12=0,0,(H12/E12)*100)</f>
        <v>84.46292802719005</v>
      </c>
    </row>
    <row r="13" spans="1:16" ht="12.75">
      <c r="A13" s="5" t="s">
        <v>27</v>
      </c>
      <c r="B13" s="6" t="s">
        <v>28</v>
      </c>
      <c r="C13" s="7">
        <v>2597697</v>
      </c>
      <c r="D13" s="7">
        <v>2169927</v>
      </c>
      <c r="E13" s="7">
        <v>1212551</v>
      </c>
      <c r="F13" s="7">
        <v>1117987.23</v>
      </c>
      <c r="G13" s="7">
        <v>0</v>
      </c>
      <c r="H13" s="7">
        <v>1116707.23</v>
      </c>
      <c r="I13" s="7">
        <v>1280</v>
      </c>
      <c r="J13" s="7">
        <v>0</v>
      </c>
      <c r="K13" s="7">
        <f>E13-F13</f>
        <v>94563.77000000002</v>
      </c>
      <c r="L13" s="7">
        <f>D13-F13</f>
        <v>1051939.77</v>
      </c>
      <c r="M13" s="7">
        <f>IF(E13=0,0,(F13/E13)*100)</f>
        <v>92.20125421528661</v>
      </c>
      <c r="N13" s="7">
        <f>D13-H13</f>
        <v>1053219.77</v>
      </c>
      <c r="O13" s="7">
        <f>E13-H13</f>
        <v>95843.77000000002</v>
      </c>
      <c r="P13" s="7">
        <f>IF(E13=0,0,(H13/E13)*100)</f>
        <v>92.09569164513492</v>
      </c>
    </row>
    <row r="14" spans="1:16" ht="12.75">
      <c r="A14" s="5" t="s">
        <v>29</v>
      </c>
      <c r="B14" s="6" t="s">
        <v>30</v>
      </c>
      <c r="C14" s="7">
        <v>4107000</v>
      </c>
      <c r="D14" s="7">
        <v>4107000</v>
      </c>
      <c r="E14" s="7">
        <v>2107000</v>
      </c>
      <c r="F14" s="7">
        <v>106952.5</v>
      </c>
      <c r="G14" s="7">
        <v>0</v>
      </c>
      <c r="H14" s="7">
        <v>106952.5</v>
      </c>
      <c r="I14" s="7">
        <v>0</v>
      </c>
      <c r="J14" s="7">
        <v>0</v>
      </c>
      <c r="K14" s="7">
        <f>E14-F14</f>
        <v>2000047.5</v>
      </c>
      <c r="L14" s="7">
        <f>D14-F14</f>
        <v>4000047.5</v>
      </c>
      <c r="M14" s="7">
        <f>IF(E14=0,0,(F14/E14)*100)</f>
        <v>5.076056003796867</v>
      </c>
      <c r="N14" s="7">
        <f>D14-H14</f>
        <v>4000047.5</v>
      </c>
      <c r="O14" s="7">
        <f>E14-H14</f>
        <v>2000047.5</v>
      </c>
      <c r="P14" s="7">
        <f>IF(E14=0,0,(H14/E14)*100)</f>
        <v>5.076056003796867</v>
      </c>
    </row>
    <row r="15" spans="1:16" ht="12.75">
      <c r="A15" s="5" t="s">
        <v>31</v>
      </c>
      <c r="B15" s="6" t="s">
        <v>32</v>
      </c>
      <c r="C15" s="7">
        <v>22209281</v>
      </c>
      <c r="D15" s="7">
        <v>39409889</v>
      </c>
      <c r="E15" s="7">
        <v>35068209</v>
      </c>
      <c r="F15" s="7">
        <v>35020561</v>
      </c>
      <c r="G15" s="7">
        <v>0</v>
      </c>
      <c r="H15" s="7">
        <v>35020561</v>
      </c>
      <c r="I15" s="7">
        <v>0</v>
      </c>
      <c r="J15" s="7">
        <v>0</v>
      </c>
      <c r="K15" s="7">
        <f>E15-F15</f>
        <v>47648</v>
      </c>
      <c r="L15" s="7">
        <f>D15-F15</f>
        <v>4389328</v>
      </c>
      <c r="M15" s="7">
        <f>IF(E15=0,0,(F15/E15)*100)</f>
        <v>99.86412764906243</v>
      </c>
      <c r="N15" s="7">
        <f>D15-H15</f>
        <v>4389328</v>
      </c>
      <c r="O15" s="7">
        <f>E15-H15</f>
        <v>47648</v>
      </c>
      <c r="P15" s="7">
        <f>IF(E15=0,0,(H15/E15)*100)</f>
        <v>99.86412764906243</v>
      </c>
    </row>
    <row r="16" spans="1:16" ht="12.75">
      <c r="A16" s="6" t="s">
        <v>33</v>
      </c>
      <c r="B16" s="6"/>
      <c r="C16" s="7">
        <v>401534158</v>
      </c>
      <c r="D16" s="7">
        <v>411756877.004</v>
      </c>
      <c r="E16" s="7">
        <v>254485133.12400004</v>
      </c>
      <c r="F16" s="7">
        <v>232180113.89</v>
      </c>
      <c r="G16" s="7">
        <v>0</v>
      </c>
      <c r="H16" s="7">
        <v>230968056.21999994</v>
      </c>
      <c r="I16" s="7">
        <v>1212057.67</v>
      </c>
      <c r="J16" s="7">
        <v>17755421.029999997</v>
      </c>
      <c r="K16" s="7">
        <f>E16-F16</f>
        <v>22305019.234000057</v>
      </c>
      <c r="L16" s="7">
        <f>D16-F16</f>
        <v>179576763.11400002</v>
      </c>
      <c r="M16" s="7">
        <f>IF(E16=0,0,(F16/E16)*100)</f>
        <v>91.23523682496149</v>
      </c>
      <c r="N16" s="7">
        <f>D16-H16</f>
        <v>180788820.78400007</v>
      </c>
      <c r="O16" s="7">
        <f>E16-H16</f>
        <v>23517076.904000103</v>
      </c>
      <c r="P16" s="7">
        <f>IF(E16=0,0,(H16/E16)*100)</f>
        <v>90.75895844471937</v>
      </c>
    </row>
  </sheetData>
  <mergeCells count="2">
    <mergeCell ref="A2:L2"/>
    <mergeCell ref="A3:L3"/>
  </mergeCells>
  <printOptions/>
  <pageMargins left="0.590551181102362" right="0.590551181102362" top="0.393700787401575" bottom="0.393700787401575" header="0" footer="0"/>
  <pageSetup fitToHeight="5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2018-07-02T07:49:34Z</dcterms:created>
  <dcterms:modified xsi:type="dcterms:W3CDTF">2018-07-02T07:50:25Z</dcterms:modified>
  <cp:category/>
  <cp:version/>
  <cp:contentType/>
  <cp:contentStatus/>
</cp:coreProperties>
</file>