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<sst xmlns="http://schemas.openxmlformats.org/spreadsheetml/2006/main" count="35" uniqueCount="35">
  <si>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</si>
  <si>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</si>
  <si>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</si>
  <si>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</si>
  <si>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</si>
  <si>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</si>
  <si>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</si>
  <si>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</si>
  <si>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</si>
  <si>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</si>
  <si>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</si>
  <si>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</si>
  <si>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</si>
  <si>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</si>
  <si>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</si>
  <si>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</si>
  <si>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Попаснянський р-н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</si>
  <si>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</si>
  <si>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</si>
  <si>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</si>
  <si>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</si>
  <si>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</si>
  <si>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</si>
  <si>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</si>
  <si>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</si>
  <si>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</si>
  <si>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</si>
  <si>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</si>
  <si>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</si>
  <si>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</si>
  <si>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Інша діяльність</t>
  </si>
  <si>
    <t>9000</t>
  </si>
  <si>
    <t>Міжбюджетні трансферти</t>
  </si>
  <si>
    <t>Всього по бюджету</t>
  </si>
  <si>
    <t xml:space="preserve">Аналіз фінансування установ станом на 01.12.2018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</si>
</sst>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2" borderId="1" xfId="0" applyFill="1" applyBorder="1" applyAlignment="1" quotePrefix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tabSelected="1" workbookViewId="0" topLeftCell="A1">
      <selection activeCell="S7" sqref="S7"/>
    </sheetView>
  </sheetViews>
  <sheetFormatPr defaultColWidth="9.00390625" defaultRowHeight="12.75"/>
  <cols>
    <col min="3" max="6" width="12.625" style="0" bestFit="1" customWidth="1"/>
    <col min="7" max="7" width="9.25390625" style="0" bestFit="1" customWidth="1"/>
    <col min="8" max="8" width="12.625" style="0" bestFit="1" customWidth="1"/>
    <col min="9" max="9" width="10.625" style="0" bestFit="1" customWidth="1"/>
    <col min="10" max="12" width="11.625" style="0" bestFit="1" customWidth="1"/>
    <col min="13" max="13" width="9.25390625" style="0" hidden="1" customWidth="1"/>
    <col min="14" max="15" width="11.625" style="0" hidden="1" customWidth="1"/>
    <col min="16" max="16" width="9.25390625" style="0" hidden="1" customWidth="1"/>
  </cols>
  <sheetData>
    <row r="2" spans="1:12" ht="12.75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6" ht="89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" t="s">
        <v>14</v>
      </c>
      <c r="P5" s="2" t="s">
        <v>15</v>
      </c>
    </row>
    <row r="6" spans="1:16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</row>
    <row r="7" spans="1:16" ht="12.75">
      <c r="A7" s="3">
        <v>12312200000</v>
      </c>
      <c r="B7" s="3" t="s">
        <v>16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5" t="s">
        <v>17</v>
      </c>
      <c r="B8" s="6" t="s">
        <v>18</v>
      </c>
      <c r="C8" s="7">
        <v>1808728</v>
      </c>
      <c r="D8" s="7">
        <v>2172406</v>
      </c>
      <c r="E8" s="7">
        <v>1999878</v>
      </c>
      <c r="F8" s="7">
        <v>1909612.12</v>
      </c>
      <c r="G8" s="7">
        <v>0</v>
      </c>
      <c r="H8" s="7">
        <v>1909612.12</v>
      </c>
      <c r="I8" s="7">
        <v>0</v>
      </c>
      <c r="J8" s="7">
        <v>0</v>
      </c>
      <c r="K8" s="7">
        <f>E8-F8</f>
        <v>90265.87999999989</v>
      </c>
      <c r="L8" s="7">
        <f>D8-F8</f>
        <v>262793.8799999999</v>
      </c>
      <c r="M8" s="7">
        <f>IF(E8=0,0,(F8/E8)*100)</f>
        <v>95.48643067227101</v>
      </c>
      <c r="N8" s="7">
        <f>D8-H8</f>
        <v>262793.8799999999</v>
      </c>
      <c r="O8" s="7">
        <f>E8-H8</f>
        <v>90265.87999999989</v>
      </c>
      <c r="P8" s="7">
        <f>IF(E8=0,0,(H8/E8)*100)</f>
        <v>95.48643067227101</v>
      </c>
    </row>
    <row r="9" spans="1:16" ht="12.75">
      <c r="A9" s="5" t="s">
        <v>19</v>
      </c>
      <c r="B9" s="6" t="s">
        <v>20</v>
      </c>
      <c r="C9" s="7">
        <v>130106010</v>
      </c>
      <c r="D9" s="7">
        <v>134868015</v>
      </c>
      <c r="E9" s="7">
        <v>123833640</v>
      </c>
      <c r="F9" s="7">
        <v>109442268.79</v>
      </c>
      <c r="G9" s="7">
        <v>0</v>
      </c>
      <c r="H9" s="7">
        <v>106264987.09</v>
      </c>
      <c r="I9" s="7">
        <v>3177281.7</v>
      </c>
      <c r="J9" s="7">
        <v>917327.05</v>
      </c>
      <c r="K9" s="7">
        <f>E9-F9</f>
        <v>14391371.209999993</v>
      </c>
      <c r="L9" s="7">
        <f>D9-F9</f>
        <v>25425746.209999993</v>
      </c>
      <c r="M9" s="7">
        <f>IF(E9=0,0,(F9/E9)*100)</f>
        <v>88.37846387298315</v>
      </c>
      <c r="N9" s="7">
        <f>D9-H9</f>
        <v>28603027.909999996</v>
      </c>
      <c r="O9" s="7">
        <f>E9-H9</f>
        <v>17568652.909999996</v>
      </c>
      <c r="P9" s="7">
        <f>IF(E9=0,0,(H9/E9)*100)</f>
        <v>85.8126976563073</v>
      </c>
    </row>
    <row r="10" spans="1:16" ht="12.75">
      <c r="A10" s="5" t="s">
        <v>21</v>
      </c>
      <c r="B10" s="6" t="s">
        <v>22</v>
      </c>
      <c r="C10" s="7">
        <v>72704403</v>
      </c>
      <c r="D10" s="7">
        <v>80434948</v>
      </c>
      <c r="E10" s="7">
        <v>73267341</v>
      </c>
      <c r="F10" s="7">
        <v>68562870.51</v>
      </c>
      <c r="G10" s="7">
        <v>0</v>
      </c>
      <c r="H10" s="7">
        <v>68414177.97000001</v>
      </c>
      <c r="I10" s="7">
        <v>148692.54</v>
      </c>
      <c r="J10" s="7">
        <v>24433.54</v>
      </c>
      <c r="K10" s="7">
        <f>E10-F10</f>
        <v>4704470.489999995</v>
      </c>
      <c r="L10" s="7">
        <f>D10-F10</f>
        <v>11872077.489999995</v>
      </c>
      <c r="M10" s="7">
        <f>IF(E10=0,0,(F10/E10)*100)</f>
        <v>93.57903477075824</v>
      </c>
      <c r="N10" s="7">
        <f>D10-H10</f>
        <v>12020770.029999986</v>
      </c>
      <c r="O10" s="7">
        <f>E10-H10</f>
        <v>4853163.029999986</v>
      </c>
      <c r="P10" s="7">
        <f>IF(E10=0,0,(H10/E10)*100)</f>
        <v>93.3760895867642</v>
      </c>
    </row>
    <row r="11" spans="1:16" ht="12.75">
      <c r="A11" s="5" t="s">
        <v>23</v>
      </c>
      <c r="B11" s="6" t="s">
        <v>24</v>
      </c>
      <c r="C11" s="7">
        <v>152188113</v>
      </c>
      <c r="D11" s="7">
        <v>144859520.004</v>
      </c>
      <c r="E11" s="7">
        <v>133371977.12399998</v>
      </c>
      <c r="F11" s="7">
        <v>118310789.87</v>
      </c>
      <c r="G11" s="7">
        <v>0</v>
      </c>
      <c r="H11" s="7">
        <v>118259472.13999997</v>
      </c>
      <c r="I11" s="7">
        <v>51317.73</v>
      </c>
      <c r="J11" s="7">
        <v>9702186.469999999</v>
      </c>
      <c r="K11" s="7">
        <f>E11-F11</f>
        <v>15061187.253999978</v>
      </c>
      <c r="L11" s="7">
        <f>D11-F11</f>
        <v>26548730.134000003</v>
      </c>
      <c r="M11" s="7">
        <f>IF(E11=0,0,(F11/E11)*100)</f>
        <v>88.70738248110611</v>
      </c>
      <c r="N11" s="7">
        <f>D11-H11</f>
        <v>26600047.864000037</v>
      </c>
      <c r="O11" s="7">
        <f>E11-H11</f>
        <v>15112504.984000012</v>
      </c>
      <c r="P11" s="7">
        <f>IF(E11=0,0,(H11/E11)*100)</f>
        <v>88.66890533537682</v>
      </c>
    </row>
    <row r="12" spans="1:16" ht="12.75">
      <c r="A12" s="5" t="s">
        <v>25</v>
      </c>
      <c r="B12" s="6" t="s">
        <v>26</v>
      </c>
      <c r="C12" s="7">
        <v>15812926</v>
      </c>
      <c r="D12" s="7">
        <v>15493790</v>
      </c>
      <c r="E12" s="7">
        <v>14090669</v>
      </c>
      <c r="F12" s="7">
        <v>12802620.450000001</v>
      </c>
      <c r="G12" s="7">
        <v>0</v>
      </c>
      <c r="H12" s="7">
        <v>12720885.030000001</v>
      </c>
      <c r="I12" s="7">
        <v>81735.42</v>
      </c>
      <c r="J12" s="7">
        <v>2192.76</v>
      </c>
      <c r="K12" s="7">
        <f>E12-F12</f>
        <v>1288048.5499999989</v>
      </c>
      <c r="L12" s="7">
        <f>D12-F12</f>
        <v>2691169.549999999</v>
      </c>
      <c r="M12" s="7">
        <f>IF(E12=0,0,(F12/E12)*100)</f>
        <v>90.85885453699892</v>
      </c>
      <c r="N12" s="7">
        <f>D12-H12</f>
        <v>2772904.969999999</v>
      </c>
      <c r="O12" s="7">
        <f>E12-H12</f>
        <v>1369783.9699999988</v>
      </c>
      <c r="P12" s="7">
        <f>IF(E12=0,0,(H12/E12)*100)</f>
        <v>90.27878683403891</v>
      </c>
    </row>
    <row r="13" spans="1:16" ht="12.75">
      <c r="A13" s="5" t="s">
        <v>27</v>
      </c>
      <c r="B13" s="6" t="s">
        <v>28</v>
      </c>
      <c r="C13" s="7">
        <v>2597697</v>
      </c>
      <c r="D13" s="7">
        <v>2390031</v>
      </c>
      <c r="E13" s="7">
        <v>2216210</v>
      </c>
      <c r="F13" s="7">
        <v>1928330.78</v>
      </c>
      <c r="G13" s="7">
        <v>0</v>
      </c>
      <c r="H13" s="7">
        <v>1928330.78</v>
      </c>
      <c r="I13" s="7">
        <v>0</v>
      </c>
      <c r="J13" s="7">
        <v>0</v>
      </c>
      <c r="K13" s="7">
        <f>E13-F13</f>
        <v>287879.22</v>
      </c>
      <c r="L13" s="7">
        <f>D13-F13</f>
        <v>461700.22</v>
      </c>
      <c r="M13" s="7">
        <f>IF(E13=0,0,(F13/E13)*100)</f>
        <v>87.01029144350039</v>
      </c>
      <c r="N13" s="7">
        <f>D13-H13</f>
        <v>461700.22</v>
      </c>
      <c r="O13" s="7">
        <f>E13-H13</f>
        <v>287879.22</v>
      </c>
      <c r="P13" s="7">
        <f>IF(E13=0,0,(H13/E13)*100)</f>
        <v>87.01029144350039</v>
      </c>
    </row>
    <row r="14" spans="1:16" ht="12.75">
      <c r="A14" s="5" t="s">
        <v>29</v>
      </c>
      <c r="B14" s="6" t="s">
        <v>30</v>
      </c>
      <c r="C14" s="7">
        <v>4107000</v>
      </c>
      <c r="D14" s="7">
        <v>4107000</v>
      </c>
      <c r="E14" s="7">
        <v>3107000</v>
      </c>
      <c r="F14" s="7">
        <v>106952.5</v>
      </c>
      <c r="G14" s="7">
        <v>0</v>
      </c>
      <c r="H14" s="7">
        <v>106952.5</v>
      </c>
      <c r="I14" s="7">
        <v>0</v>
      </c>
      <c r="J14" s="7">
        <v>0</v>
      </c>
      <c r="K14" s="7">
        <f>E14-F14</f>
        <v>3000047.5</v>
      </c>
      <c r="L14" s="7">
        <f>D14-F14</f>
        <v>4000047.5</v>
      </c>
      <c r="M14" s="7">
        <f>IF(E14=0,0,(F14/E14)*100)</f>
        <v>3.4423076923076925</v>
      </c>
      <c r="N14" s="7">
        <f>D14-H14</f>
        <v>4000047.5</v>
      </c>
      <c r="O14" s="7">
        <f>E14-H14</f>
        <v>3000047.5</v>
      </c>
      <c r="P14" s="7">
        <f>IF(E14=0,0,(H14/E14)*100)</f>
        <v>3.4423076923076925</v>
      </c>
    </row>
    <row r="15" spans="1:16" ht="12.75">
      <c r="A15" s="5" t="s">
        <v>31</v>
      </c>
      <c r="B15" s="6" t="s">
        <v>32</v>
      </c>
      <c r="C15" s="7">
        <v>22209281</v>
      </c>
      <c r="D15" s="7">
        <v>45349823</v>
      </c>
      <c r="E15" s="7">
        <v>45029771</v>
      </c>
      <c r="F15" s="7">
        <v>41936599.129999995</v>
      </c>
      <c r="G15" s="7">
        <v>0</v>
      </c>
      <c r="H15" s="7">
        <v>41936599.129999995</v>
      </c>
      <c r="I15" s="7">
        <v>0</v>
      </c>
      <c r="J15" s="7">
        <v>0</v>
      </c>
      <c r="K15" s="7">
        <f>E15-F15</f>
        <v>3093171.870000005</v>
      </c>
      <c r="L15" s="7">
        <f>D15-F15</f>
        <v>3413223.870000005</v>
      </c>
      <c r="M15" s="7">
        <f>IF(E15=0,0,(F15/E15)*100)</f>
        <v>93.13082922407044</v>
      </c>
      <c r="N15" s="7">
        <f>D15-H15</f>
        <v>3413223.870000005</v>
      </c>
      <c r="O15" s="7">
        <f>E15-H15</f>
        <v>3093171.870000005</v>
      </c>
      <c r="P15" s="7">
        <f>IF(E15=0,0,(H15/E15)*100)</f>
        <v>93.13082922407044</v>
      </c>
    </row>
    <row r="16" spans="1:16" ht="12.75">
      <c r="A16" s="6" t="s">
        <v>33</v>
      </c>
      <c r="B16" s="6"/>
      <c r="C16" s="7">
        <v>401534158</v>
      </c>
      <c r="D16" s="7">
        <v>429675533.00399995</v>
      </c>
      <c r="E16" s="7">
        <v>396916486.124</v>
      </c>
      <c r="F16" s="7">
        <v>355000044.15</v>
      </c>
      <c r="G16" s="7">
        <v>0</v>
      </c>
      <c r="H16" s="7">
        <v>351541016.76000005</v>
      </c>
      <c r="I16" s="7">
        <v>3459027.39</v>
      </c>
      <c r="J16" s="7">
        <v>10646139.819999998</v>
      </c>
      <c r="K16" s="7">
        <f>E16-F16</f>
        <v>41916441.97400004</v>
      </c>
      <c r="L16" s="7">
        <f>D16-F16</f>
        <v>74675488.85399997</v>
      </c>
      <c r="M16" s="7">
        <f>IF(E16=0,0,(F16/E16)*100)</f>
        <v>89.43948073728916</v>
      </c>
      <c r="N16" s="7">
        <f>D16-H16</f>
        <v>78134516.2439999</v>
      </c>
      <c r="O16" s="7">
        <f>E16-H16</f>
        <v>45375469.36399996</v>
      </c>
      <c r="P16" s="7">
        <f>IF(E16=0,0,(H16/E16)*100)</f>
        <v>88.56800587773411</v>
      </c>
    </row>
  </sheetData>
  <mergeCells count="2">
    <mergeCell ref="A2:L2"/>
    <mergeCell ref="A3:L3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2018-12-03T12:21:48Z</dcterms:created>
  <dcterms:modified xsi:type="dcterms:W3CDTF">2018-12-03T12:23:06Z</dcterms:modified>
  <cp:category/>
  <cp:version/>
  <cp:contentType/>
  <cp:contentStatus/>
</cp:coreProperties>
</file>