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'Лист1'!$A$1:$H$140</definedName>
  </definedNames>
  <calcPr fullCalcOnLoad="1"/>
</workbook>
</file>

<file path=xl/sharedStrings.xml><?xml version="1.0" encoding="utf-8"?>
<sst xmlns="http://schemas.openxmlformats.org/spreadsheetml/2006/main" count="230" uniqueCount="169">
  <si>
    <t>№ П/П</t>
  </si>
  <si>
    <t>розпорядник коштів</t>
  </si>
  <si>
    <t xml:space="preserve">проведоно закупівель </t>
  </si>
  <si>
    <t xml:space="preserve">найменування товару </t>
  </si>
  <si>
    <t>УСЬОГО</t>
  </si>
  <si>
    <t>Попаснянська районна рада</t>
  </si>
  <si>
    <t>Попаснянський районний будинок культури</t>
  </si>
  <si>
    <t>Попасняська багатопрофільна гімназія №25 Попаснянської районної ради Луганської області</t>
  </si>
  <si>
    <t>КУ "Попаснянська гімназія №20 Попаснянської районної ради Луганської області"</t>
  </si>
  <si>
    <t>Комунальна установа"Попаснянська центральна районна лікарня</t>
  </si>
  <si>
    <t>КУ "Методичний центр"</t>
  </si>
  <si>
    <t>Попаснянська загальноовітня школа І-ІІІ ступенів № 1 Попаснянської районної ради</t>
  </si>
  <si>
    <t>Комунальна установа "Попаснянський районний центр первинної медико-санітарної допомоги"</t>
  </si>
  <si>
    <t xml:space="preserve"> КУ "Попаснянський територіальний центр соціального обслуговування (надання соціальних послуг)" </t>
  </si>
  <si>
    <t>Комунальний заклад "Дошкільний навчальний заклад (ясла-садок) №1 Попаснянської районної ради Луганської області"</t>
  </si>
  <si>
    <t>Комунальний заклад "Дошкільний навчальний заклад (ясла-садок) №2 Попаснянської районної ради Луганської області"</t>
  </si>
  <si>
    <t>Комунальний заклад "Дошкільний навчальний заклад (ясла-садок) № 3 Попаснянської районної ради Луганської області"</t>
  </si>
  <si>
    <t>Попаснянська загальноосвітня школа І-ІІІ ст№21 Попаснянської районної ради Луганської області</t>
  </si>
  <si>
    <t>Попаснянська Комунальна установа "Дитячо - юнацька спортивна школа"</t>
  </si>
  <si>
    <t>передбачено кошторисом, грн</t>
  </si>
  <si>
    <t>сума договору, грн.</t>
  </si>
  <si>
    <t>економія, грн.</t>
  </si>
  <si>
    <t xml:space="preserve">ВСЬОГО </t>
  </si>
  <si>
    <t>Попаснянська районна централізована бібліотечна система</t>
  </si>
  <si>
    <t>КУ "Попаснянська дитяча школа мистецтв"</t>
  </si>
  <si>
    <t>Попаснянська районна державна адміністрація</t>
  </si>
  <si>
    <t>овочі та фрукти</t>
  </si>
  <si>
    <t>соки</t>
  </si>
  <si>
    <t>КП "Районний краєзнавчий музей"</t>
  </si>
  <si>
    <t>Управління соціального захисту населення</t>
  </si>
  <si>
    <t>Управління фінансів</t>
  </si>
  <si>
    <t>Комунальна організація (установа, заклад) "Попаснянський районний центр соціальної реабілітації дітей-інвалідів "Лелека"</t>
  </si>
  <si>
    <t>канцтовари</t>
  </si>
  <si>
    <t>м’ясопродукти</t>
  </si>
  <si>
    <t>хлібопродукти різні</t>
  </si>
  <si>
    <t>кондитерські вироби</t>
  </si>
  <si>
    <t xml:space="preserve">природній газ </t>
  </si>
  <si>
    <t>ФОП або ТОВ</t>
  </si>
  <si>
    <t>послуги їдалень (організація харчування дітей Попаснянської багатопрофільної гімназії № 25)</t>
  </si>
  <si>
    <t>Фізична особа підприємець Тодорова Ірина Сергіївна,                  код2122610489,                 м.Попасна</t>
  </si>
  <si>
    <t>Послуги з організації гарячого харчування для учнів 1-4 класів, дітей-сиріт та учнів з пільгових категорій</t>
  </si>
  <si>
    <t>Природний газ</t>
  </si>
  <si>
    <t>ТОВ АС код 31915956</t>
  </si>
  <si>
    <t>природний газ</t>
  </si>
  <si>
    <t>ФОП "БАТІЩЕВ СЕРГІЙ ОЛЕКСАНДРОВИЧ" код 3001320050 , м.Лисичанськ</t>
  </si>
  <si>
    <t>хек свіжеморожений</t>
  </si>
  <si>
    <t>м’ясо в асортименті</t>
  </si>
  <si>
    <t>молоко пастеризоване, молоко згущене</t>
  </si>
  <si>
    <t>ТОВАРИСТВО З ОБМЕЖЕНОЮ ВІДПОВІДАЛЬНІСТЮ "УКРТРАНССЕРВІС-ГРУП" код 39869593 м.Харьків</t>
  </si>
  <si>
    <t xml:space="preserve">послуги з організації гарячого харчування учнів у Попаснянській загальноосвітній школі І-ІІІ ступенів №21 </t>
  </si>
  <si>
    <t xml:space="preserve">Фізична особа підприємець Тодорова Ірина Сергіївна
#2122610489 </t>
  </si>
  <si>
    <t>Платформа м'яка з двома небиткими кутовими дзеркалами і безпечною бульбашковою колоною</t>
  </si>
  <si>
    <t xml:space="preserve">ТОВАРИСТВО З ОБМЕЖЕНОЮ ВІДПОВІДАЛЬНІСТЮ "ВИРОБНИЧА КОМПАНІЯ "СИЛА СПОРТУ", Полтавська область, с.Кам"яні потоки
#42031701 </t>
  </si>
  <si>
    <t>нафта і дистилянти</t>
  </si>
  <si>
    <t>ТОВ "ПАРУС" код31337633 , м.Сєвєродонецьк, вул. Б.Лещини</t>
  </si>
  <si>
    <t xml:space="preserve">Лабораторні реактиви </t>
  </si>
  <si>
    <t xml:space="preserve">ТОВ "АЛІУС", м.Харьків
код 37660925 </t>
  </si>
  <si>
    <t>Товариство з обмеженою відповідальністю "Параллель-М ЛТД"
код24316073</t>
  </si>
  <si>
    <t xml:space="preserve">Бензин моторний марки А-92; дизельне паливо </t>
  </si>
  <si>
    <t xml:space="preserve">15860000-4 Кава, чай та супутня продукція </t>
  </si>
  <si>
    <t xml:space="preserve">ФОП "БАТІЩЕВ СЕРГІЙ ОЛЕКСАНДРОВИЧ" код3001320050 </t>
  </si>
  <si>
    <t xml:space="preserve">Капітальний ремонт покрівлі Золотівської багатопрофільної гімназії Попаснянської районної ради Луганської області за адресою м. Золоте, кв. Сонячний, 12, Попаснянський район, Луганська область </t>
  </si>
  <si>
    <t xml:space="preserve">ТОВ "ПОПАСНЯНСЬКІ ПОКРІВЛІ" код 41641725 </t>
  </si>
  <si>
    <t>бензин моторний марки А-92; дизельне паливо</t>
  </si>
  <si>
    <t xml:space="preserve">ПП "Меркурий"   код 0092436 </t>
  </si>
  <si>
    <t>RENAULT LOGAN MCV або «еквівалент»</t>
  </si>
  <si>
    <t xml:space="preserve">ДП ТОВ "ДЕВЕЛОПМЕНТ МАКС ЛЛС" "АВТОІНВЕСТСТРОЙ-ЧЕРНІГІВ" код 30843190 </t>
  </si>
  <si>
    <t xml:space="preserve">Медичні матеріалита та  Лот №2 – Стоматологічні матеріали </t>
  </si>
  <si>
    <t>ПП "ДУОМЕД УКРАЇНА" код 41419883 м.Дніпро</t>
  </si>
  <si>
    <t>Молочні продукти різні</t>
  </si>
  <si>
    <t xml:space="preserve">ФІЗИЧНА ОСОБА-ПІДПРИЄМЕЦЬ СКРИПЧЕНКО ІВАН ВОЛОДИМИРОВИЧ код3149212873 </t>
  </si>
  <si>
    <t>придбання спорт інвентарю</t>
  </si>
  <si>
    <t xml:space="preserve">меблі для початкових класів Нової української школи </t>
  </si>
  <si>
    <t xml:space="preserve">ТОВ "МЕБЛІ-УКРСПЕЦТОРГ" код 41386341 </t>
  </si>
  <si>
    <t xml:space="preserve">сирні продукти </t>
  </si>
  <si>
    <t xml:space="preserve">Продукція борошномельно-круп'яної промисловості </t>
  </si>
  <si>
    <t>молоко  та вершки</t>
  </si>
  <si>
    <t xml:space="preserve">Обладнання для харчоблоку на дитячий садок </t>
  </si>
  <si>
    <t xml:space="preserve">Килимове покриття для дитячого садку </t>
  </si>
  <si>
    <t xml:space="preserve">ТОВ "ОСВ ТРЕЙДИНГ" код41272101 </t>
  </si>
  <si>
    <t xml:space="preserve">ФОП ШЕВЧУК МАРИНА СЕРГІЇВНА код3000020348 </t>
  </si>
  <si>
    <t>Офісні меблі</t>
  </si>
  <si>
    <t xml:space="preserve">ФОП "ВАКУЛЕНКО МИХАЙЛО ЛЕОНІДОВИЧ"код 2882806714 </t>
  </si>
  <si>
    <t xml:space="preserve">м'ясо </t>
  </si>
  <si>
    <t>ФОП "БАТІЩЕВ СЕРГІЙ ОЛЕКСАНДРОВИЧ"</t>
  </si>
  <si>
    <t xml:space="preserve">ТОВ "ВИРОБНИЧО-КОМЕРЦІЙНА ФІРМА "МАЙСТЕР А"
код 23730451 </t>
  </si>
  <si>
    <t xml:space="preserve">Вироби домашнього текстилю </t>
  </si>
  <si>
    <t xml:space="preserve">послуги з монтажу системи пожежної сигналізації, на об’єкті КЗ «Дошкільний навчальний заклад (ясла-садок) №1 комбінованого типу Попаснянської районної ради». </t>
  </si>
  <si>
    <t xml:space="preserve">Товариство з обмеженою відповідальністю "Лугспецтехносервіс" код38088364 </t>
  </si>
  <si>
    <t xml:space="preserve">ОРГАНІЗАЦІЯ ОБ'ЄДНАННЯ ГРОМАДЯН САНАТОРІЙ "НАФТУСЯ ПРИКАРПАТТЯ" код 20795071 </t>
  </si>
  <si>
    <t xml:space="preserve"> Путівки на оздоровлення дітей (джерело фінансування закупівлі-загальний фонд місцевого бюджету)</t>
  </si>
  <si>
    <t xml:space="preserve">Персональний комп'ютер форм-фактора десктоп у комплекті </t>
  </si>
  <si>
    <t xml:space="preserve">ТОВ "НАВІГАТОР КОРПОРЕЙШН"
код 39396481 </t>
  </si>
  <si>
    <t xml:space="preserve">Вугілля кам’яне марки ДГр 0-200 </t>
  </si>
  <si>
    <t xml:space="preserve">ТОВ "ТОРГІВЕЛЬНО-ВИРОБНИЧА КОМПАНІЯ" ВУГІЛЛЯ ДОН ПРАЙМ"
#39635487 </t>
  </si>
  <si>
    <t xml:space="preserve">Нафта і дистиляти (бензин А-92 або його еквівалент) </t>
  </si>
  <si>
    <t xml:space="preserve">Товариство з обмеженою відповідальністю "Параллель-М ЛТД"
#24316073 </t>
  </si>
  <si>
    <t xml:space="preserve">Системи реєстрації медичної інформації та дослідне обладнання (Комплект телемедичного обладнання для збору, передачі та зберігання інформації про показники діяльності (фізіологічні параметри) організму пацієнта). </t>
  </si>
  <si>
    <t xml:space="preserve">Товариство з обмеженою відповідальністю "ФОРТ-ТРЕЙД ЛТД"
#39993570 </t>
  </si>
  <si>
    <t>Системи реєстрації медичної інформації та дослідне обладнання (портативний телемедичний діагностичний комплекс для збору, передачі та зберігання інформації про показники діяльності (фізіологічні параметри) організму пацієнта)
Очікувана вартість
330 000,00 UAH
UA-2019-09-02-000094-b ● 930e597526ae4f84a8312b5e718de</t>
  </si>
  <si>
    <t xml:space="preserve">Товариство з обмеженою відповідальністю “НМТ”
#39542670 </t>
  </si>
  <si>
    <t xml:space="preserve">ФОП "ЗДОРОВЕЦЬ СЕРГІЙ ВІКТОРОВИЧ" </t>
  </si>
  <si>
    <t>вершкове масло</t>
  </si>
  <si>
    <t xml:space="preserve">Молочні продукти різні </t>
  </si>
  <si>
    <t xml:space="preserve">ФОП "ЗДОРОВЕЦЬ СЕРГІЙ ВІКТОРОВИЧ"
#2833400499 </t>
  </si>
  <si>
    <t xml:space="preserve">електромонтажні роботи </t>
  </si>
  <si>
    <t xml:space="preserve">ТОВАРИСТВО З ОБМЕЖЕНОЮ ВІДПОВІДАЛЬНІСТЮ "НПК-НОВАЦІЯ"
#13377427 </t>
  </si>
  <si>
    <t>Риба, рибне філе та інше м’ясо риби морожені</t>
  </si>
  <si>
    <t xml:space="preserve">ФОП "БАТІЩЕВ СЕРГІЙ ОЛЕКСАНДРОВИЧ"
#3001320050 </t>
  </si>
  <si>
    <t>сири</t>
  </si>
  <si>
    <t>цукор</t>
  </si>
  <si>
    <t>молочні продукти</t>
  </si>
  <si>
    <t xml:space="preserve">Молоко та вершки </t>
  </si>
  <si>
    <t xml:space="preserve">Спортивна форма </t>
  </si>
  <si>
    <t xml:space="preserve">ФОП Марченко Олексій Вікторович
#2722814510 </t>
  </si>
  <si>
    <t xml:space="preserve">Товариство з обмеженою відповідальністю "УКРГАЗДОБИЧ"
#41055889 </t>
  </si>
  <si>
    <t xml:space="preserve">Путівки на оздоровлення дітей </t>
  </si>
  <si>
    <t xml:space="preserve">ФОП ЛИТВИНОВ АНДРІЙ ОЛЕГОВИЧ
#2617414270 </t>
  </si>
  <si>
    <t>Інформація щодо здійснення закупівель через систему PROZORRO  бюджетними установами Попаснянського району за період з 01.01.2019 по 31.12.2019(включно)</t>
  </si>
  <si>
    <t>протигази цивільні в спеціальній комплектації (панорамна маска з комбінованим фільтром)</t>
  </si>
  <si>
    <t xml:space="preserve">ООО "НПП "Защита Украины"
#35738706 </t>
  </si>
  <si>
    <t>офісні меблі</t>
  </si>
  <si>
    <t xml:space="preserve">ФІЗИЧНА ОСОБА-ПІДПРИЄМЕЦЬ ПРЯДКО СВІТЛАНА МИХАЙЛІВНА </t>
  </si>
  <si>
    <t xml:space="preserve">кондиціонер NEOCLIMA NS-09AHEw/NU-09AHEw або еквівалент </t>
  </si>
  <si>
    <t xml:space="preserve">ЙОЛКІН ВЯЧЕСЛАВ МИКОЛАЙОВИЧ
#2710514914 </t>
  </si>
  <si>
    <t xml:space="preserve">стільці офісні </t>
  </si>
  <si>
    <t xml:space="preserve">ТОВ "СМФ "ПРЕСТИЖ" </t>
  </si>
  <si>
    <t xml:space="preserve">багатофункціональний пристрій Canon I-SENSYS MF264dw (2925CO16) або еквівалент </t>
  </si>
  <si>
    <t xml:space="preserve">ФОП ПРИХОДЬКО ОЛЕКСАНДР БОРИСОВИЧ
#2229521031 </t>
  </si>
  <si>
    <t xml:space="preserve"> персональні комп’ютери в комплекті
</t>
  </si>
  <si>
    <t xml:space="preserve">ТОВАРИСТВО З ОБМЕЖЕНОЮ ВІДПОВІДАЛЬНІСТЮ "ГАРДЕН ЕЛЕКТРОНІКС"
#42792039 </t>
  </si>
  <si>
    <t>планшет Apple iPad Pro 12.9 2018 Wi-Fi +Cellular 64GB Space Gray (MTHJ2, MTHN2) або еквівалент</t>
  </si>
  <si>
    <t xml:space="preserve">ВИНИЧУК АРТЕМ ЮРІЙОВИЧ
#3447101710 </t>
  </si>
  <si>
    <t>фотоапарат Nikon D 750 Body або еквівалент</t>
  </si>
  <si>
    <t xml:space="preserve">ФОП "ПАВЛОВА ВІКТОРІЯ МИКОЛАЇВНА"
#2499113588 </t>
  </si>
  <si>
    <t xml:space="preserve">послуги у сфері містобудування </t>
  </si>
  <si>
    <t xml:space="preserve">ТОВ "КОМПАНІЯ ГЕОНІКС"
#39622195 </t>
  </si>
  <si>
    <t xml:space="preserve">неелектричні побутові прилади </t>
  </si>
  <si>
    <t xml:space="preserve">ФОП ЄРОХІН ОЛЕКСАНДР ПЕТРОВИЧ
#2992010518 </t>
  </si>
  <si>
    <t xml:space="preserve">плівка поліетиленова прозора </t>
  </si>
  <si>
    <t xml:space="preserve">ТОВАРИСТВО З ОБМЕЖЕНОЮ ВІДПОВІДАЛЬНІСТЮ "СКАЙТЕК ПОЛІМЕР"
#40743697 </t>
  </si>
  <si>
    <t xml:space="preserve">вогнегасник вуглекислотний ВВК-2(ОУ-3) </t>
  </si>
  <si>
    <t xml:space="preserve">ФОП Власенко Ганна Дмитрівна
#1757007308 </t>
  </si>
  <si>
    <t>відділ освіти попаснянської РДА</t>
  </si>
  <si>
    <t>молоко ультра пастеризоване, молоко згущене</t>
  </si>
  <si>
    <t>ФОП "ЗДОРОВЕЦЬ СЕРГІЙ ВІКТОРОВИЧ"
#2833400499</t>
  </si>
  <si>
    <t>картопля</t>
  </si>
  <si>
    <t>сир твердий, сир кисломолочний</t>
  </si>
  <si>
    <t>хлібопродукти</t>
  </si>
  <si>
    <t>хек свіжоморожений</t>
  </si>
  <si>
    <t>бензин А-92, дизельне паливо</t>
  </si>
  <si>
    <t>Товариство з обмеженою відповідальністю виробничо-торгівельна фірма "ОКТАВА"
#23477806</t>
  </si>
  <si>
    <t>Вугілля</t>
  </si>
  <si>
    <t>ТОВАРИСТВО З ОБМЕЖЕНОЮ ВІДПОВІДАЛЬНІСТЮ "ФЕМЕЛІ ГРУП "СПЕЦ ПОСТАВКА"
#40958183</t>
  </si>
  <si>
    <t>ЛОТ 1 Меблі для КЗ «Гірській заклад дошкільної освіти (ясла-садок) «Калинка» Попаснянської районної ради Луганської області 93293, м.Гірське вул..Первомайська 88; ЛОТ 2 Сільці з пюпітром для КУ «Інклюзивно-ресурсний центр» Попаснянської районної ради Луганської області 93300, м.Попасна пл..Миру буд.2</t>
  </si>
  <si>
    <t>ТОВ "МЕБЛІ-УКРСПЕЦТОРГ"
#41386341</t>
  </si>
  <si>
    <t>Інтерактивна сенсорна панель LED з вбудованим комп’ютером; телевізор; мультимедійний проектор та проекційний екран</t>
  </si>
  <si>
    <t>СУХАРЕВСЬКИЙ ВІТАЛІЙ МИКОЛАЙОВИЧ
#2595419638</t>
  </si>
  <si>
    <t>Папір</t>
  </si>
  <si>
    <t>ТОВ "КОМПАНІЯ ОФІС-МАРКЕТ"
38350006</t>
  </si>
  <si>
    <t>Вугілля кам'яне марки ДГ (13-100)</t>
  </si>
  <si>
    <t>Персональні комп'ютери</t>
  </si>
  <si>
    <t>ТОВ "С.М.Б. СИСТЕМ"
#41206217</t>
  </si>
  <si>
    <t>Система ендоскопічної візуалізації</t>
  </si>
  <si>
    <t>ТОВ МЕДХОЛДІНГ
#38406011</t>
  </si>
  <si>
    <t>Операційна система Microsoft Windows 10 Home 64 bit</t>
  </si>
  <si>
    <t>ТОВ "ДІАВЕСТЕНД КОМПЛЕКСНІ РІШЕННЯ"
#30256061</t>
  </si>
  <si>
    <t>Багатофункціональний пристрій Canon</t>
  </si>
  <si>
    <t>ФОП "ОРЛОВА ЕЛЬВІРА АНАТОЛІЇВНА"
2601610667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</si>
</sst>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6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33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2" fontId="2" fillId="0" borderId="12" xfId="0" applyNumberFormat="1" applyFont="1" applyBorder="1" applyAlignment="1">
      <alignment horizontal="center" vertical="center"/>
    </xf>
    <xf numFmtId="0" fontId="25" fillId="0" borderId="0" xfId="0" applyFont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2" fontId="5" fillId="0" borderId="10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2" fontId="2" fillId="33" borderId="11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wrapText="1"/>
    </xf>
    <xf numFmtId="0" fontId="2" fillId="33" borderId="1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2" fontId="2" fillId="33" borderId="10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left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wrapText="1"/>
    </xf>
    <xf numFmtId="0" fontId="2" fillId="0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top" wrapText="1"/>
    </xf>
    <xf numFmtId="2" fontId="6" fillId="0" borderId="11" xfId="0" applyNumberFormat="1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center"/>
    </xf>
    <xf numFmtId="2" fontId="7" fillId="0" borderId="12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2" fontId="2" fillId="0" borderId="16" xfId="0" applyNumberFormat="1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Fill="1" applyAlignment="1">
      <alignment horizontal="left" vertical="top" wrapText="1"/>
    </xf>
    <xf numFmtId="0" fontId="2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top"/>
    </xf>
    <xf numFmtId="2" fontId="2" fillId="0" borderId="17" xfId="0" applyNumberFormat="1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top"/>
    </xf>
    <xf numFmtId="2" fontId="2" fillId="0" borderId="12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/>
    </xf>
    <xf numFmtId="0" fontId="2" fillId="0" borderId="0" xfId="0" applyFont="1" applyAlignment="1">
      <alignment vertical="top"/>
    </xf>
    <xf numFmtId="2" fontId="2" fillId="0" borderId="18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2" fontId="5" fillId="0" borderId="19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2" fontId="5" fillId="0" borderId="18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8" fillId="0" borderId="17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2" fontId="7" fillId="0" borderId="18" xfId="0" applyNumberFormat="1" applyFont="1" applyBorder="1" applyAlignment="1">
      <alignment horizontal="center" vertical="center"/>
    </xf>
    <xf numFmtId="2" fontId="7" fillId="34" borderId="20" xfId="0" applyNumberFormat="1" applyFont="1" applyFill="1" applyBorder="1" applyAlignment="1">
      <alignment/>
    </xf>
    <xf numFmtId="0" fontId="27" fillId="0" borderId="0" xfId="0" applyFont="1" applyAlignment="1">
      <alignment/>
    </xf>
    <xf numFmtId="2" fontId="25" fillId="0" borderId="0" xfId="0" applyNumberFormat="1" applyFont="1" applyAlignment="1">
      <alignment/>
    </xf>
    <xf numFmtId="0" fontId="7" fillId="0" borderId="10" xfId="0" applyFont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33" borderId="11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2" fillId="33" borderId="17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" fillId="33" borderId="11" xfId="0" applyFont="1" applyFill="1" applyBorder="1" applyAlignment="1">
      <alignment horizontal="left" vertical="top" wrapText="1"/>
    </xf>
    <xf numFmtId="0" fontId="2" fillId="33" borderId="16" xfId="0" applyFont="1" applyFill="1" applyBorder="1" applyAlignment="1">
      <alignment horizontal="left" vertical="top" wrapText="1"/>
    </xf>
    <xf numFmtId="0" fontId="2" fillId="33" borderId="17" xfId="0" applyFont="1" applyFill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7" fillId="34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left" wrapText="1"/>
    </xf>
    <xf numFmtId="0" fontId="2" fillId="33" borderId="17" xfId="0" applyFont="1" applyFill="1" applyBorder="1" applyAlignment="1">
      <alignment horizontal="left" wrapText="1"/>
    </xf>
    <xf numFmtId="0" fontId="2" fillId="0" borderId="17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0"/>
  <sheetViews>
    <sheetView tabSelected="1" view="pageBreakPreview" zoomScale="59" zoomScaleSheetLayoutView="59" zoomScalePageLayoutView="0" workbookViewId="0" topLeftCell="A118">
      <selection activeCell="C138" sqref="C138"/>
    </sheetView>
  </sheetViews>
  <sheetFormatPr defaultColWidth="9.140625" defaultRowHeight="15"/>
  <cols>
    <col min="1" max="1" width="9.140625" style="10" customWidth="1"/>
    <col min="2" max="2" width="20.140625" style="10" customWidth="1"/>
    <col min="3" max="3" width="13.28125" style="10" customWidth="1"/>
    <col min="4" max="4" width="33.00390625" style="10" customWidth="1"/>
    <col min="5" max="5" width="17.57421875" style="10" customWidth="1"/>
    <col min="6" max="6" width="24.140625" style="10" customWidth="1"/>
    <col min="7" max="7" width="21.421875" style="10" customWidth="1"/>
    <col min="8" max="8" width="16.28125" style="10" customWidth="1"/>
    <col min="9" max="16384" width="9.140625" style="10" customWidth="1"/>
  </cols>
  <sheetData>
    <row r="1" spans="1:7" ht="49.5" customHeight="1" thickBot="1">
      <c r="A1" s="122" t="s">
        <v>118</v>
      </c>
      <c r="B1" s="122"/>
      <c r="C1" s="122"/>
      <c r="D1" s="122"/>
      <c r="E1" s="122"/>
      <c r="F1" s="122"/>
      <c r="G1" s="122"/>
    </row>
    <row r="2" spans="1:8" ht="45">
      <c r="A2" s="11" t="s">
        <v>0</v>
      </c>
      <c r="B2" s="12" t="s">
        <v>1</v>
      </c>
      <c r="C2" s="12" t="s">
        <v>2</v>
      </c>
      <c r="D2" s="12" t="s">
        <v>3</v>
      </c>
      <c r="E2" s="12" t="s">
        <v>19</v>
      </c>
      <c r="F2" s="12" t="s">
        <v>20</v>
      </c>
      <c r="G2" s="13" t="s">
        <v>21</v>
      </c>
      <c r="H2" s="13" t="s">
        <v>37</v>
      </c>
    </row>
    <row r="3" spans="1:8" ht="18" customHeight="1">
      <c r="A3" s="123">
        <v>1</v>
      </c>
      <c r="B3" s="112" t="s">
        <v>13</v>
      </c>
      <c r="C3" s="4"/>
      <c r="D3" s="3"/>
      <c r="E3" s="6"/>
      <c r="F3" s="6"/>
      <c r="G3" s="9">
        <f aca="true" t="shared" si="0" ref="G3:G8">E3-F3</f>
        <v>0</v>
      </c>
      <c r="H3" s="15"/>
    </row>
    <row r="4" spans="1:8" ht="15">
      <c r="A4" s="123"/>
      <c r="B4" s="113"/>
      <c r="C4" s="4"/>
      <c r="D4" s="3"/>
      <c r="E4" s="6"/>
      <c r="F4" s="6"/>
      <c r="G4" s="9">
        <f t="shared" si="0"/>
        <v>0</v>
      </c>
      <c r="H4" s="15"/>
    </row>
    <row r="5" spans="1:8" ht="15">
      <c r="A5" s="123"/>
      <c r="B5" s="113"/>
      <c r="C5" s="4"/>
      <c r="D5" s="3"/>
      <c r="E5" s="6"/>
      <c r="F5" s="6"/>
      <c r="G5" s="9">
        <f t="shared" si="0"/>
        <v>0</v>
      </c>
      <c r="H5" s="15"/>
    </row>
    <row r="6" spans="1:8" ht="15">
      <c r="A6" s="123"/>
      <c r="B6" s="113"/>
      <c r="C6" s="4"/>
      <c r="D6" s="3"/>
      <c r="E6" s="6"/>
      <c r="F6" s="6"/>
      <c r="G6" s="9">
        <f t="shared" si="0"/>
        <v>0</v>
      </c>
      <c r="H6" s="15"/>
    </row>
    <row r="7" spans="1:8" ht="15">
      <c r="A7" s="123"/>
      <c r="B7" s="113"/>
      <c r="C7" s="4"/>
      <c r="D7" s="3"/>
      <c r="E7" s="6"/>
      <c r="F7" s="6"/>
      <c r="G7" s="9">
        <f t="shared" si="0"/>
        <v>0</v>
      </c>
      <c r="H7" s="15"/>
    </row>
    <row r="8" spans="1:8" ht="44.25" customHeight="1">
      <c r="A8" s="123"/>
      <c r="B8" s="114"/>
      <c r="C8" s="4"/>
      <c r="D8" s="4"/>
      <c r="E8" s="6"/>
      <c r="F8" s="6"/>
      <c r="G8" s="9">
        <f t="shared" si="0"/>
        <v>0</v>
      </c>
      <c r="H8" s="15"/>
    </row>
    <row r="9" spans="1:8" ht="15">
      <c r="A9" s="118" t="s">
        <v>4</v>
      </c>
      <c r="B9" s="119"/>
      <c r="C9" s="16">
        <f>SUM(C3:C8)</f>
        <v>0</v>
      </c>
      <c r="D9" s="17"/>
      <c r="E9" s="18">
        <f>SUM(E3:E8)</f>
        <v>0</v>
      </c>
      <c r="F9" s="18">
        <f>SUM(F3:F8)</f>
        <v>0</v>
      </c>
      <c r="G9" s="19">
        <f>SUM(G3:G8)</f>
        <v>0</v>
      </c>
      <c r="H9" s="15"/>
    </row>
    <row r="10" spans="1:8" ht="31.5" customHeight="1">
      <c r="A10" s="120">
        <v>2</v>
      </c>
      <c r="B10" s="112" t="s">
        <v>5</v>
      </c>
      <c r="C10" s="4"/>
      <c r="D10" s="3"/>
      <c r="E10" s="6"/>
      <c r="F10" s="6"/>
      <c r="G10" s="9">
        <f>E10-F10</f>
        <v>0</v>
      </c>
      <c r="H10" s="15"/>
    </row>
    <row r="11" spans="1:8" ht="15">
      <c r="A11" s="121"/>
      <c r="B11" s="114"/>
      <c r="C11" s="22"/>
      <c r="D11" s="22"/>
      <c r="E11" s="23"/>
      <c r="F11" s="23"/>
      <c r="G11" s="9">
        <f>E11-F11</f>
        <v>0</v>
      </c>
      <c r="H11" s="15"/>
    </row>
    <row r="12" spans="1:8" ht="15">
      <c r="A12" s="105" t="s">
        <v>4</v>
      </c>
      <c r="B12" s="105"/>
      <c r="C12" s="16">
        <f>SUM(C10:C11)</f>
        <v>0</v>
      </c>
      <c r="D12" s="16"/>
      <c r="E12" s="18">
        <f>SUM(E10:E11)</f>
        <v>0</v>
      </c>
      <c r="F12" s="18">
        <f>SUM(F10:F11)</f>
        <v>0</v>
      </c>
      <c r="G12" s="19">
        <f>SUM(G10:G11)</f>
        <v>0</v>
      </c>
      <c r="H12" s="15"/>
    </row>
    <row r="13" spans="1:8" ht="30">
      <c r="A13" s="120">
        <v>3</v>
      </c>
      <c r="B13" s="112" t="s">
        <v>6</v>
      </c>
      <c r="C13" s="4">
        <v>1</v>
      </c>
      <c r="D13" s="25" t="s">
        <v>43</v>
      </c>
      <c r="E13" s="6">
        <v>1462971</v>
      </c>
      <c r="F13" s="6">
        <v>958668.15</v>
      </c>
      <c r="G13" s="6">
        <f>E13-F13</f>
        <v>504302.85</v>
      </c>
      <c r="H13" s="26" t="s">
        <v>42</v>
      </c>
    </row>
    <row r="14" spans="1:8" ht="90.75" customHeight="1">
      <c r="A14" s="121"/>
      <c r="B14" s="113"/>
      <c r="C14" s="4">
        <v>1</v>
      </c>
      <c r="D14" s="2" t="s">
        <v>65</v>
      </c>
      <c r="E14" s="6">
        <v>397400</v>
      </c>
      <c r="F14" s="6">
        <v>391600</v>
      </c>
      <c r="G14" s="9">
        <f>E14-F14</f>
        <v>5800</v>
      </c>
      <c r="H14" s="27" t="s">
        <v>66</v>
      </c>
    </row>
    <row r="15" spans="1:8" ht="120">
      <c r="A15" s="121"/>
      <c r="B15" s="113"/>
      <c r="C15" s="4">
        <v>1</v>
      </c>
      <c r="D15" s="2" t="s">
        <v>93</v>
      </c>
      <c r="E15" s="6">
        <v>294000</v>
      </c>
      <c r="F15" s="6">
        <v>243600</v>
      </c>
      <c r="G15" s="9">
        <f>E15-F15</f>
        <v>50400</v>
      </c>
      <c r="H15" s="28" t="s">
        <v>94</v>
      </c>
    </row>
    <row r="16" spans="1:8" ht="15">
      <c r="A16" s="105" t="s">
        <v>4</v>
      </c>
      <c r="B16" s="105"/>
      <c r="C16" s="16">
        <f>SUM(C13:C15)</f>
        <v>3</v>
      </c>
      <c r="D16" s="16"/>
      <c r="E16" s="18">
        <f>SUM(E13:E15)</f>
        <v>2154371</v>
      </c>
      <c r="F16" s="18">
        <f>SUM(F13:F15)</f>
        <v>1593868.15</v>
      </c>
      <c r="G16" s="19">
        <f>SUM(G13:G15)</f>
        <v>560502.85</v>
      </c>
      <c r="H16" s="15"/>
    </row>
    <row r="17" spans="1:8" ht="93.75" customHeight="1">
      <c r="A17" s="20">
        <v>4</v>
      </c>
      <c r="B17" s="29" t="s">
        <v>7</v>
      </c>
      <c r="C17" s="4">
        <v>1</v>
      </c>
      <c r="D17" s="30" t="s">
        <v>38</v>
      </c>
      <c r="E17" s="31">
        <v>534395</v>
      </c>
      <c r="F17" s="6">
        <v>493346.3</v>
      </c>
      <c r="G17" s="6">
        <f>E17-F17</f>
        <v>41048.70000000001</v>
      </c>
      <c r="H17" s="30" t="s">
        <v>39</v>
      </c>
    </row>
    <row r="18" spans="1:8" ht="15">
      <c r="A18" s="105" t="s">
        <v>4</v>
      </c>
      <c r="B18" s="105"/>
      <c r="C18" s="16">
        <f>SUM(C17:C17)</f>
        <v>1</v>
      </c>
      <c r="D18" s="16"/>
      <c r="E18" s="18">
        <f>SUM(E17:E17)</f>
        <v>534395</v>
      </c>
      <c r="F18" s="18">
        <f>SUM(F17:F17)</f>
        <v>493346.3</v>
      </c>
      <c r="G18" s="19">
        <f>SUM(G17:G17)</f>
        <v>41048.70000000001</v>
      </c>
      <c r="H18" s="15"/>
    </row>
    <row r="19" spans="1:8" ht="94.5" customHeight="1">
      <c r="A19" s="32">
        <v>5</v>
      </c>
      <c r="B19" s="14" t="s">
        <v>8</v>
      </c>
      <c r="C19" s="4">
        <v>1</v>
      </c>
      <c r="D19" s="30" t="s">
        <v>40</v>
      </c>
      <c r="E19" s="6">
        <v>308550</v>
      </c>
      <c r="F19" s="6">
        <v>244999</v>
      </c>
      <c r="G19" s="6">
        <f>E19-F19</f>
        <v>63551</v>
      </c>
      <c r="H19" s="33" t="s">
        <v>39</v>
      </c>
    </row>
    <row r="20" spans="1:8" ht="15">
      <c r="A20" s="105" t="s">
        <v>4</v>
      </c>
      <c r="B20" s="105"/>
      <c r="C20" s="16">
        <f>SUM(C19:C19)</f>
        <v>1</v>
      </c>
      <c r="D20" s="16"/>
      <c r="E20" s="18">
        <v>308550</v>
      </c>
      <c r="F20" s="18">
        <v>244999</v>
      </c>
      <c r="G20" s="18">
        <f>E20-F20</f>
        <v>63551</v>
      </c>
      <c r="H20" s="15"/>
    </row>
    <row r="21" spans="1:8" ht="15.75">
      <c r="A21" s="94"/>
      <c r="B21" s="96" t="s">
        <v>143</v>
      </c>
      <c r="C21" s="34">
        <v>1</v>
      </c>
      <c r="D21" s="35"/>
      <c r="E21" s="36"/>
      <c r="F21" s="36"/>
      <c r="G21" s="37"/>
      <c r="H21" s="38"/>
    </row>
    <row r="22" spans="1:8" ht="69" customHeight="1">
      <c r="A22" s="95"/>
      <c r="B22" s="97"/>
      <c r="C22" s="34">
        <v>1</v>
      </c>
      <c r="D22" s="35" t="s">
        <v>33</v>
      </c>
      <c r="E22" s="36">
        <v>250470</v>
      </c>
      <c r="F22" s="36">
        <v>248208</v>
      </c>
      <c r="G22" s="36">
        <f>E22-F22</f>
        <v>2262</v>
      </c>
      <c r="H22" s="41" t="s">
        <v>44</v>
      </c>
    </row>
    <row r="23" spans="1:8" ht="71.25" customHeight="1">
      <c r="A23" s="95"/>
      <c r="B23" s="97"/>
      <c r="C23" s="34">
        <v>1</v>
      </c>
      <c r="D23" s="35" t="s">
        <v>46</v>
      </c>
      <c r="E23" s="36">
        <v>631225</v>
      </c>
      <c r="F23" s="36">
        <v>609656.5</v>
      </c>
      <c r="G23" s="36">
        <f aca="true" t="shared" si="1" ref="G23:G50">E23-F23</f>
        <v>21568.5</v>
      </c>
      <c r="H23" s="41" t="s">
        <v>44</v>
      </c>
    </row>
    <row r="24" spans="1:8" ht="54" customHeight="1">
      <c r="A24" s="95"/>
      <c r="B24" s="97"/>
      <c r="C24" s="34">
        <v>1</v>
      </c>
      <c r="D24" s="42" t="s">
        <v>45</v>
      </c>
      <c r="E24" s="36">
        <v>241500</v>
      </c>
      <c r="F24" s="36">
        <v>239775</v>
      </c>
      <c r="G24" s="36">
        <f t="shared" si="1"/>
        <v>1725</v>
      </c>
      <c r="H24" s="41" t="s">
        <v>44</v>
      </c>
    </row>
    <row r="25" spans="1:8" ht="63.75" customHeight="1">
      <c r="A25" s="95"/>
      <c r="B25" s="97"/>
      <c r="C25" s="34">
        <v>1</v>
      </c>
      <c r="D25" s="42" t="s">
        <v>47</v>
      </c>
      <c r="E25" s="36">
        <v>249440</v>
      </c>
      <c r="F25" s="36">
        <v>249361</v>
      </c>
      <c r="G25" s="36">
        <f t="shared" si="1"/>
        <v>79</v>
      </c>
      <c r="H25" s="41" t="s">
        <v>44</v>
      </c>
    </row>
    <row r="26" spans="1:8" ht="15.75">
      <c r="A26" s="95"/>
      <c r="B26" s="97"/>
      <c r="C26" s="34">
        <v>1</v>
      </c>
      <c r="D26" s="35" t="s">
        <v>32</v>
      </c>
      <c r="E26" s="36"/>
      <c r="F26" s="36"/>
      <c r="G26" s="36">
        <f t="shared" si="1"/>
        <v>0</v>
      </c>
      <c r="H26" s="38"/>
    </row>
    <row r="27" spans="1:8" ht="66" customHeight="1">
      <c r="A27" s="95"/>
      <c r="B27" s="97"/>
      <c r="C27" s="34">
        <v>1</v>
      </c>
      <c r="D27" s="35" t="s">
        <v>27</v>
      </c>
      <c r="E27" s="36">
        <v>217485</v>
      </c>
      <c r="F27" s="36">
        <v>217395</v>
      </c>
      <c r="G27" s="36">
        <f t="shared" si="1"/>
        <v>90</v>
      </c>
      <c r="H27" s="41" t="s">
        <v>44</v>
      </c>
    </row>
    <row r="28" spans="1:8" ht="69" customHeight="1">
      <c r="A28" s="95"/>
      <c r="B28" s="97"/>
      <c r="C28" s="34">
        <v>1</v>
      </c>
      <c r="D28" s="35" t="s">
        <v>26</v>
      </c>
      <c r="E28" s="36">
        <v>232936</v>
      </c>
      <c r="F28" s="36">
        <v>232902</v>
      </c>
      <c r="G28" s="36">
        <f t="shared" si="1"/>
        <v>34</v>
      </c>
      <c r="H28" s="41" t="s">
        <v>44</v>
      </c>
    </row>
    <row r="29" spans="1:8" ht="66.75" customHeight="1">
      <c r="A29" s="95"/>
      <c r="B29" s="97"/>
      <c r="C29" s="34">
        <v>1</v>
      </c>
      <c r="D29" s="35" t="s">
        <v>34</v>
      </c>
      <c r="E29" s="36">
        <v>208197</v>
      </c>
      <c r="F29" s="36">
        <v>208179.06</v>
      </c>
      <c r="G29" s="36">
        <f t="shared" si="1"/>
        <v>17.94000000000233</v>
      </c>
      <c r="H29" s="41" t="s">
        <v>44</v>
      </c>
    </row>
    <row r="30" spans="1:8" ht="120" customHeight="1">
      <c r="A30" s="95"/>
      <c r="B30" s="97"/>
      <c r="C30" s="43">
        <v>1</v>
      </c>
      <c r="D30" s="44" t="s">
        <v>51</v>
      </c>
      <c r="E30" s="45">
        <v>107000</v>
      </c>
      <c r="F30" s="45">
        <v>99999.96</v>
      </c>
      <c r="G30" s="36">
        <f t="shared" si="1"/>
        <v>7000.039999999994</v>
      </c>
      <c r="H30" s="46" t="s">
        <v>52</v>
      </c>
    </row>
    <row r="31" spans="1:8" ht="107.25" customHeight="1">
      <c r="A31" s="95"/>
      <c r="B31" s="97"/>
      <c r="C31" s="34">
        <v>1</v>
      </c>
      <c r="D31" s="47" t="s">
        <v>61</v>
      </c>
      <c r="E31" s="36">
        <v>1869983</v>
      </c>
      <c r="F31" s="36">
        <v>1819000</v>
      </c>
      <c r="G31" s="36">
        <f t="shared" si="1"/>
        <v>50983</v>
      </c>
      <c r="H31" s="41" t="s">
        <v>62</v>
      </c>
    </row>
    <row r="32" spans="1:8" ht="71.25" customHeight="1">
      <c r="A32" s="95"/>
      <c r="B32" s="97"/>
      <c r="C32" s="34">
        <v>1</v>
      </c>
      <c r="D32" s="47" t="s">
        <v>72</v>
      </c>
      <c r="E32" s="36">
        <v>441079</v>
      </c>
      <c r="F32" s="36">
        <v>424980</v>
      </c>
      <c r="G32" s="36">
        <f t="shared" si="1"/>
        <v>16099</v>
      </c>
      <c r="H32" s="41" t="s">
        <v>73</v>
      </c>
    </row>
    <row r="33" spans="1:8" ht="51" customHeight="1">
      <c r="A33" s="95"/>
      <c r="B33" s="97"/>
      <c r="C33" s="34">
        <v>1</v>
      </c>
      <c r="D33" s="47" t="s">
        <v>77</v>
      </c>
      <c r="E33" s="36">
        <v>18200</v>
      </c>
      <c r="F33" s="36">
        <v>17949.6</v>
      </c>
      <c r="G33" s="36">
        <f t="shared" si="1"/>
        <v>250.40000000000146</v>
      </c>
      <c r="H33" s="41" t="s">
        <v>79</v>
      </c>
    </row>
    <row r="34" spans="1:8" ht="40.5" customHeight="1">
      <c r="A34" s="95"/>
      <c r="B34" s="97"/>
      <c r="C34" s="34">
        <v>1</v>
      </c>
      <c r="D34" s="47" t="s">
        <v>78</v>
      </c>
      <c r="E34" s="36">
        <v>41745</v>
      </c>
      <c r="F34" s="36">
        <v>25700</v>
      </c>
      <c r="G34" s="36">
        <f t="shared" si="1"/>
        <v>16045</v>
      </c>
      <c r="H34" s="41" t="s">
        <v>80</v>
      </c>
    </row>
    <row r="35" spans="1:8" ht="40.5" customHeight="1">
      <c r="A35" s="95"/>
      <c r="B35" s="97"/>
      <c r="C35" s="34">
        <v>1</v>
      </c>
      <c r="D35" s="47" t="s">
        <v>91</v>
      </c>
      <c r="E35" s="36">
        <v>915954</v>
      </c>
      <c r="F35" s="36">
        <v>877500</v>
      </c>
      <c r="G35" s="36">
        <f t="shared" si="1"/>
        <v>38454</v>
      </c>
      <c r="H35" s="41" t="s">
        <v>92</v>
      </c>
    </row>
    <row r="36" spans="1:8" ht="67.5" customHeight="1">
      <c r="A36" s="95"/>
      <c r="B36" s="97"/>
      <c r="C36" s="34">
        <v>1</v>
      </c>
      <c r="D36" s="42" t="s">
        <v>35</v>
      </c>
      <c r="E36" s="36">
        <v>263202</v>
      </c>
      <c r="F36" s="36">
        <v>263175.8</v>
      </c>
      <c r="G36" s="36">
        <f t="shared" si="1"/>
        <v>26.20000000001164</v>
      </c>
      <c r="H36" s="41" t="s">
        <v>44</v>
      </c>
    </row>
    <row r="37" spans="1:8" ht="67.5" customHeight="1">
      <c r="A37" s="39"/>
      <c r="B37" s="40"/>
      <c r="C37" s="34">
        <v>1</v>
      </c>
      <c r="D37" s="42" t="s">
        <v>144</v>
      </c>
      <c r="E37" s="36">
        <v>274726</v>
      </c>
      <c r="F37" s="36">
        <v>273788.9</v>
      </c>
      <c r="G37" s="36">
        <f t="shared" si="1"/>
        <v>937.0999999999767</v>
      </c>
      <c r="H37" s="41" t="s">
        <v>145</v>
      </c>
    </row>
    <row r="38" spans="1:8" ht="67.5" customHeight="1">
      <c r="A38" s="39"/>
      <c r="B38" s="40"/>
      <c r="C38" s="34">
        <v>1</v>
      </c>
      <c r="D38" s="42" t="s">
        <v>46</v>
      </c>
      <c r="E38" s="36">
        <v>679775</v>
      </c>
      <c r="F38" s="36">
        <v>678133.9</v>
      </c>
      <c r="G38" s="36">
        <f t="shared" si="1"/>
        <v>1641.0999999999767</v>
      </c>
      <c r="H38" s="41" t="s">
        <v>145</v>
      </c>
    </row>
    <row r="39" spans="1:8" ht="67.5" customHeight="1">
      <c r="A39" s="39"/>
      <c r="B39" s="40"/>
      <c r="C39" s="34">
        <v>1</v>
      </c>
      <c r="D39" s="42" t="s">
        <v>146</v>
      </c>
      <c r="E39" s="36">
        <v>283036</v>
      </c>
      <c r="F39" s="36">
        <v>278681.6</v>
      </c>
      <c r="G39" s="36">
        <f t="shared" si="1"/>
        <v>4354.400000000023</v>
      </c>
      <c r="H39" s="41" t="s">
        <v>145</v>
      </c>
    </row>
    <row r="40" spans="1:8" ht="67.5" customHeight="1">
      <c r="A40" s="39"/>
      <c r="B40" s="40"/>
      <c r="C40" s="34">
        <v>1</v>
      </c>
      <c r="D40" s="42" t="s">
        <v>33</v>
      </c>
      <c r="E40" s="36">
        <v>309425</v>
      </c>
      <c r="F40" s="36">
        <v>308588.75</v>
      </c>
      <c r="G40" s="36">
        <f t="shared" si="1"/>
        <v>836.25</v>
      </c>
      <c r="H40" s="41" t="s">
        <v>145</v>
      </c>
    </row>
    <row r="41" spans="1:8" ht="67.5" customHeight="1">
      <c r="A41" s="39"/>
      <c r="B41" s="40"/>
      <c r="C41" s="34">
        <v>1</v>
      </c>
      <c r="D41" s="42" t="s">
        <v>35</v>
      </c>
      <c r="E41" s="36">
        <v>360607</v>
      </c>
      <c r="F41" s="36">
        <v>360470.3</v>
      </c>
      <c r="G41" s="36">
        <f t="shared" si="1"/>
        <v>136.70000000001164</v>
      </c>
      <c r="H41" s="41" t="s">
        <v>145</v>
      </c>
    </row>
    <row r="42" spans="1:8" ht="67.5" customHeight="1">
      <c r="A42" s="39"/>
      <c r="B42" s="40"/>
      <c r="C42" s="34">
        <v>1</v>
      </c>
      <c r="D42" s="42" t="s">
        <v>26</v>
      </c>
      <c r="E42" s="36">
        <v>265415</v>
      </c>
      <c r="F42" s="36">
        <v>263254.25</v>
      </c>
      <c r="G42" s="36">
        <f t="shared" si="1"/>
        <v>2160.75</v>
      </c>
      <c r="H42" s="41" t="s">
        <v>145</v>
      </c>
    </row>
    <row r="43" spans="1:8" ht="67.5" customHeight="1">
      <c r="A43" s="39"/>
      <c r="B43" s="40"/>
      <c r="C43" s="34">
        <v>1</v>
      </c>
      <c r="D43" s="42" t="s">
        <v>147</v>
      </c>
      <c r="E43" s="36">
        <v>214300</v>
      </c>
      <c r="F43" s="36">
        <v>199404</v>
      </c>
      <c r="G43" s="36">
        <f t="shared" si="1"/>
        <v>14896</v>
      </c>
      <c r="H43" s="41" t="s">
        <v>145</v>
      </c>
    </row>
    <row r="44" spans="1:8" ht="67.5" customHeight="1">
      <c r="A44" s="39"/>
      <c r="B44" s="40"/>
      <c r="C44" s="34">
        <v>1</v>
      </c>
      <c r="D44" s="42" t="s">
        <v>27</v>
      </c>
      <c r="E44" s="36">
        <v>237724</v>
      </c>
      <c r="F44" s="36">
        <v>234611</v>
      </c>
      <c r="G44" s="36">
        <f t="shared" si="1"/>
        <v>3113</v>
      </c>
      <c r="H44" s="41" t="s">
        <v>145</v>
      </c>
    </row>
    <row r="45" spans="1:8" ht="67.5" customHeight="1">
      <c r="A45" s="39"/>
      <c r="B45" s="40"/>
      <c r="C45" s="34">
        <v>1</v>
      </c>
      <c r="D45" s="42" t="s">
        <v>148</v>
      </c>
      <c r="E45" s="36">
        <v>267528</v>
      </c>
      <c r="F45" s="36">
        <v>266577.6</v>
      </c>
      <c r="G45" s="36">
        <f t="shared" si="1"/>
        <v>950.4000000000233</v>
      </c>
      <c r="H45" s="41" t="s">
        <v>145</v>
      </c>
    </row>
    <row r="46" spans="1:8" ht="67.5" customHeight="1">
      <c r="A46" s="39"/>
      <c r="B46" s="40"/>
      <c r="C46" s="34">
        <v>1</v>
      </c>
      <c r="D46" s="42" t="s">
        <v>149</v>
      </c>
      <c r="E46" s="36">
        <v>229242</v>
      </c>
      <c r="F46" s="36">
        <v>199558.1</v>
      </c>
      <c r="G46" s="36">
        <f t="shared" si="1"/>
        <v>29683.899999999994</v>
      </c>
      <c r="H46" s="41" t="s">
        <v>145</v>
      </c>
    </row>
    <row r="47" spans="1:8" ht="67.5" customHeight="1">
      <c r="A47" s="39"/>
      <c r="B47" s="40"/>
      <c r="C47" s="34">
        <v>1</v>
      </c>
      <c r="D47" s="42" t="s">
        <v>150</v>
      </c>
      <c r="E47" s="36">
        <v>1132803</v>
      </c>
      <c r="F47" s="36">
        <v>901000</v>
      </c>
      <c r="G47" s="36">
        <f t="shared" si="1"/>
        <v>231803</v>
      </c>
      <c r="H47" s="41" t="s">
        <v>151</v>
      </c>
    </row>
    <row r="48" spans="1:8" ht="67.5" customHeight="1">
      <c r="A48" s="39"/>
      <c r="B48" s="40"/>
      <c r="C48" s="34">
        <v>1</v>
      </c>
      <c r="D48" s="42" t="s">
        <v>152</v>
      </c>
      <c r="E48" s="36">
        <v>1634985</v>
      </c>
      <c r="F48" s="36">
        <v>1612000</v>
      </c>
      <c r="G48" s="36">
        <f t="shared" si="1"/>
        <v>22985</v>
      </c>
      <c r="H48" s="41" t="s">
        <v>153</v>
      </c>
    </row>
    <row r="49" spans="1:8" ht="67.5" customHeight="1">
      <c r="A49" s="39"/>
      <c r="B49" s="40"/>
      <c r="C49" s="34">
        <v>1</v>
      </c>
      <c r="D49" s="42" t="s">
        <v>154</v>
      </c>
      <c r="E49" s="36">
        <v>186828</v>
      </c>
      <c r="F49" s="36">
        <v>153978</v>
      </c>
      <c r="G49" s="36">
        <f t="shared" si="1"/>
        <v>32850</v>
      </c>
      <c r="H49" s="41" t="s">
        <v>155</v>
      </c>
    </row>
    <row r="50" spans="1:8" ht="67.5" customHeight="1">
      <c r="A50" s="39"/>
      <c r="B50" s="40"/>
      <c r="C50" s="34">
        <v>1</v>
      </c>
      <c r="D50" s="42" t="s">
        <v>156</v>
      </c>
      <c r="E50" s="36">
        <v>254000</v>
      </c>
      <c r="F50" s="36">
        <v>249000</v>
      </c>
      <c r="G50" s="36">
        <f t="shared" si="1"/>
        <v>5000</v>
      </c>
      <c r="H50" s="41" t="s">
        <v>157</v>
      </c>
    </row>
    <row r="51" spans="1:8" ht="18.75">
      <c r="A51" s="98" t="s">
        <v>4</v>
      </c>
      <c r="B51" s="98"/>
      <c r="C51" s="48">
        <f>SUM(C21:C50)</f>
        <v>30</v>
      </c>
      <c r="D51" s="48"/>
      <c r="E51" s="49">
        <f>SUM(E21:E50)</f>
        <v>12018810</v>
      </c>
      <c r="F51" s="49">
        <f>SUM(F21:F50)</f>
        <v>11512828.319999998</v>
      </c>
      <c r="G51" s="49">
        <f>SUM(G21:G50)</f>
        <v>505981.68000000005</v>
      </c>
      <c r="H51" s="50"/>
    </row>
    <row r="52" spans="1:8" ht="75">
      <c r="A52" s="99">
        <v>7</v>
      </c>
      <c r="B52" s="102" t="s">
        <v>9</v>
      </c>
      <c r="C52" s="51">
        <v>1</v>
      </c>
      <c r="D52" s="52" t="s">
        <v>81</v>
      </c>
      <c r="E52" s="36">
        <v>158250</v>
      </c>
      <c r="F52" s="36">
        <v>108905</v>
      </c>
      <c r="G52" s="36">
        <f aca="true" t="shared" si="2" ref="G52:G65">E52-F52</f>
        <v>49345</v>
      </c>
      <c r="H52" s="38" t="s">
        <v>82</v>
      </c>
    </row>
    <row r="53" spans="1:8" ht="49.5" customHeight="1">
      <c r="A53" s="100"/>
      <c r="B53" s="103"/>
      <c r="C53" s="53">
        <v>1</v>
      </c>
      <c r="D53" s="54" t="s">
        <v>55</v>
      </c>
      <c r="E53" s="55">
        <v>418000</v>
      </c>
      <c r="F53" s="55">
        <v>349275.83</v>
      </c>
      <c r="G53" s="55">
        <f t="shared" si="2"/>
        <v>68724.16999999998</v>
      </c>
      <c r="H53" s="56" t="s">
        <v>56</v>
      </c>
    </row>
    <row r="54" spans="1:8" ht="87" customHeight="1">
      <c r="A54" s="100"/>
      <c r="B54" s="103"/>
      <c r="C54" s="51">
        <v>1</v>
      </c>
      <c r="D54" s="57" t="s">
        <v>59</v>
      </c>
      <c r="E54" s="58">
        <v>10500</v>
      </c>
      <c r="F54" s="59">
        <v>8960</v>
      </c>
      <c r="G54" s="59">
        <f t="shared" si="2"/>
        <v>1540</v>
      </c>
      <c r="H54" s="60" t="s">
        <v>60</v>
      </c>
    </row>
    <row r="55" spans="1:8" ht="92.25" customHeight="1">
      <c r="A55" s="100"/>
      <c r="B55" s="103"/>
      <c r="C55" s="51">
        <v>1</v>
      </c>
      <c r="D55" s="57" t="s">
        <v>86</v>
      </c>
      <c r="E55" s="58">
        <v>196750</v>
      </c>
      <c r="F55" s="59">
        <v>128250</v>
      </c>
      <c r="G55" s="59">
        <f t="shared" si="2"/>
        <v>68500</v>
      </c>
      <c r="H55" s="60" t="s">
        <v>85</v>
      </c>
    </row>
    <row r="56" spans="1:8" ht="72" customHeight="1">
      <c r="A56" s="100"/>
      <c r="B56" s="103"/>
      <c r="C56" s="51">
        <v>1</v>
      </c>
      <c r="D56" s="57" t="s">
        <v>83</v>
      </c>
      <c r="E56" s="59">
        <v>81750</v>
      </c>
      <c r="F56" s="59">
        <v>78750</v>
      </c>
      <c r="G56" s="59">
        <f t="shared" si="2"/>
        <v>3000</v>
      </c>
      <c r="H56" s="61" t="s">
        <v>84</v>
      </c>
    </row>
    <row r="57" spans="1:8" ht="93.75" customHeight="1">
      <c r="A57" s="100"/>
      <c r="B57" s="103"/>
      <c r="C57" s="51">
        <v>1</v>
      </c>
      <c r="D57" s="57" t="s">
        <v>58</v>
      </c>
      <c r="E57" s="59">
        <v>883200</v>
      </c>
      <c r="F57" s="59">
        <v>705640</v>
      </c>
      <c r="G57" s="59">
        <f t="shared" si="2"/>
        <v>177560</v>
      </c>
      <c r="H57" s="60" t="s">
        <v>57</v>
      </c>
    </row>
    <row r="58" spans="1:8" ht="67.5" customHeight="1">
      <c r="A58" s="100"/>
      <c r="B58" s="103"/>
      <c r="C58" s="51">
        <v>1</v>
      </c>
      <c r="D58" s="57" t="s">
        <v>67</v>
      </c>
      <c r="E58" s="59">
        <v>383075</v>
      </c>
      <c r="F58" s="59">
        <v>245605</v>
      </c>
      <c r="G58" s="59">
        <f t="shared" si="2"/>
        <v>137470</v>
      </c>
      <c r="H58" s="60" t="s">
        <v>68</v>
      </c>
    </row>
    <row r="59" spans="1:8" ht="30.75" customHeight="1">
      <c r="A59" s="101"/>
      <c r="B59" s="104"/>
      <c r="C59" s="64">
        <v>1</v>
      </c>
      <c r="D59" s="65" t="s">
        <v>41</v>
      </c>
      <c r="E59" s="55">
        <v>1912680</v>
      </c>
      <c r="F59" s="66">
        <v>1909440</v>
      </c>
      <c r="G59" s="59">
        <f t="shared" si="2"/>
        <v>3240</v>
      </c>
      <c r="H59" s="67" t="s">
        <v>42</v>
      </c>
    </row>
    <row r="60" spans="1:8" ht="30.75" customHeight="1">
      <c r="A60" s="62"/>
      <c r="B60" s="63"/>
      <c r="C60" s="34">
        <v>1</v>
      </c>
      <c r="D60" s="68" t="s">
        <v>158</v>
      </c>
      <c r="E60" s="59">
        <v>25000</v>
      </c>
      <c r="F60" s="66">
        <v>18444</v>
      </c>
      <c r="G60" s="69">
        <f t="shared" si="2"/>
        <v>6556</v>
      </c>
      <c r="H60" s="67" t="s">
        <v>159</v>
      </c>
    </row>
    <row r="61" spans="1:8" ht="30.75" customHeight="1">
      <c r="A61" s="62"/>
      <c r="B61" s="63"/>
      <c r="C61" s="34">
        <v>1</v>
      </c>
      <c r="D61" s="68" t="s">
        <v>160</v>
      </c>
      <c r="E61" s="59">
        <v>63000</v>
      </c>
      <c r="F61" s="66">
        <v>55731</v>
      </c>
      <c r="G61" s="69">
        <f t="shared" si="2"/>
        <v>7269</v>
      </c>
      <c r="H61" s="67" t="s">
        <v>153</v>
      </c>
    </row>
    <row r="62" spans="1:8" ht="30.75" customHeight="1">
      <c r="A62" s="62"/>
      <c r="B62" s="63"/>
      <c r="C62" s="34">
        <v>1</v>
      </c>
      <c r="D62" s="68" t="s">
        <v>161</v>
      </c>
      <c r="E62" s="59">
        <v>150000</v>
      </c>
      <c r="F62" s="66">
        <v>114999</v>
      </c>
      <c r="G62" s="69">
        <f t="shared" si="2"/>
        <v>35001</v>
      </c>
      <c r="H62" s="67" t="s">
        <v>162</v>
      </c>
    </row>
    <row r="63" spans="1:8" ht="30.75" customHeight="1">
      <c r="A63" s="62"/>
      <c r="B63" s="63"/>
      <c r="C63" s="34">
        <v>1</v>
      </c>
      <c r="D63" s="68" t="s">
        <v>163</v>
      </c>
      <c r="E63" s="59">
        <v>1000000</v>
      </c>
      <c r="F63" s="66">
        <v>990285</v>
      </c>
      <c r="G63" s="69">
        <f t="shared" si="2"/>
        <v>9715</v>
      </c>
      <c r="H63" s="67" t="s">
        <v>164</v>
      </c>
    </row>
    <row r="64" spans="1:8" ht="30.75" customHeight="1">
      <c r="A64" s="62"/>
      <c r="B64" s="63"/>
      <c r="C64" s="34">
        <v>1</v>
      </c>
      <c r="D64" s="68" t="s">
        <v>165</v>
      </c>
      <c r="E64" s="59">
        <v>58900</v>
      </c>
      <c r="F64" s="66">
        <v>43750</v>
      </c>
      <c r="G64" s="69">
        <f t="shared" si="2"/>
        <v>15150</v>
      </c>
      <c r="H64" s="67" t="s">
        <v>166</v>
      </c>
    </row>
    <row r="65" spans="1:8" ht="30.75" customHeight="1">
      <c r="A65" s="62"/>
      <c r="B65" s="63"/>
      <c r="C65" s="34">
        <v>1</v>
      </c>
      <c r="D65" s="68" t="s">
        <v>167</v>
      </c>
      <c r="E65" s="59">
        <v>70000</v>
      </c>
      <c r="F65" s="66">
        <v>62570</v>
      </c>
      <c r="G65" s="69">
        <f t="shared" si="2"/>
        <v>7430</v>
      </c>
      <c r="H65" s="67" t="s">
        <v>168</v>
      </c>
    </row>
    <row r="66" spans="1:8" ht="18.75">
      <c r="A66" s="93" t="s">
        <v>4</v>
      </c>
      <c r="B66" s="93"/>
      <c r="C66" s="71">
        <f>SUM(C52:C65)</f>
        <v>14</v>
      </c>
      <c r="D66" s="71"/>
      <c r="E66" s="72">
        <f>SUM(E52:E65)</f>
        <v>5411105</v>
      </c>
      <c r="F66" s="72">
        <f>SUM(F52:F65)</f>
        <v>4820604.83</v>
      </c>
      <c r="G66" s="72">
        <f>SUM(G52:G65)</f>
        <v>590500.1699999999</v>
      </c>
      <c r="H66" s="73"/>
    </row>
    <row r="67" spans="1:8" ht="67.5" customHeight="1">
      <c r="A67" s="32">
        <v>8</v>
      </c>
      <c r="B67" s="14" t="s">
        <v>10</v>
      </c>
      <c r="C67" s="20">
        <v>1</v>
      </c>
      <c r="D67" s="74" t="s">
        <v>71</v>
      </c>
      <c r="E67" s="5">
        <v>30120</v>
      </c>
      <c r="F67" s="5">
        <v>25499</v>
      </c>
      <c r="G67" s="75">
        <f>E67-F67</f>
        <v>4621</v>
      </c>
      <c r="H67" s="76" t="s">
        <v>70</v>
      </c>
    </row>
    <row r="68" spans="1:8" ht="67.5" customHeight="1">
      <c r="A68" s="118" t="s">
        <v>4</v>
      </c>
      <c r="B68" s="119"/>
      <c r="C68" s="16">
        <f>SUM(C67:C67)</f>
        <v>1</v>
      </c>
      <c r="D68" s="16"/>
      <c r="E68" s="18">
        <f>SUM(E67:E67)</f>
        <v>30120</v>
      </c>
      <c r="F68" s="18">
        <f>SUM(F67:F67)</f>
        <v>25499</v>
      </c>
      <c r="G68" s="19">
        <f>E68-F68</f>
        <v>4621</v>
      </c>
      <c r="H68" s="15"/>
    </row>
    <row r="69" spans="1:8" ht="67.5" customHeight="1">
      <c r="A69" s="77">
        <v>9</v>
      </c>
      <c r="B69" s="14" t="s">
        <v>11</v>
      </c>
      <c r="C69" s="4">
        <v>1</v>
      </c>
      <c r="D69" s="30" t="s">
        <v>63</v>
      </c>
      <c r="E69" s="6">
        <v>391186.8</v>
      </c>
      <c r="F69" s="6">
        <v>378266</v>
      </c>
      <c r="G69" s="9">
        <f>E69-F69</f>
        <v>12920.799999999988</v>
      </c>
      <c r="H69" s="27" t="s">
        <v>64</v>
      </c>
    </row>
    <row r="70" spans="1:8" ht="67.5" customHeight="1">
      <c r="A70" s="118" t="s">
        <v>4</v>
      </c>
      <c r="B70" s="119"/>
      <c r="C70" s="16">
        <f>SUM(C69:C69)</f>
        <v>1</v>
      </c>
      <c r="D70" s="16"/>
      <c r="E70" s="18">
        <f>SUM(E69:E69)</f>
        <v>391186.8</v>
      </c>
      <c r="F70" s="18">
        <f>SUM(F69:F69)</f>
        <v>378266</v>
      </c>
      <c r="G70" s="19">
        <f>SUM(G69:G69)</f>
        <v>12920.799999999988</v>
      </c>
      <c r="H70" s="15"/>
    </row>
    <row r="71" spans="1:8" ht="67.5" customHeight="1">
      <c r="A71" s="120">
        <v>10</v>
      </c>
      <c r="B71" s="112" t="s">
        <v>12</v>
      </c>
      <c r="C71" s="4">
        <v>1</v>
      </c>
      <c r="D71" s="8" t="s">
        <v>95</v>
      </c>
      <c r="E71" s="6">
        <v>190000</v>
      </c>
      <c r="F71" s="6">
        <v>174525</v>
      </c>
      <c r="G71" s="9">
        <f>E71-F71</f>
        <v>15475</v>
      </c>
      <c r="H71" s="28" t="s">
        <v>96</v>
      </c>
    </row>
    <row r="72" spans="1:8" ht="105">
      <c r="A72" s="121"/>
      <c r="B72" s="113"/>
      <c r="C72" s="4">
        <v>1</v>
      </c>
      <c r="D72" s="8" t="s">
        <v>97</v>
      </c>
      <c r="E72" s="6">
        <v>550000</v>
      </c>
      <c r="F72" s="6">
        <v>542490</v>
      </c>
      <c r="G72" s="6">
        <f>E72-F72</f>
        <v>7510</v>
      </c>
      <c r="H72" s="28" t="s">
        <v>98</v>
      </c>
    </row>
    <row r="73" spans="1:8" ht="180">
      <c r="A73" s="132"/>
      <c r="B73" s="114"/>
      <c r="C73" s="4">
        <v>1</v>
      </c>
      <c r="D73" s="2" t="s">
        <v>99</v>
      </c>
      <c r="E73" s="6">
        <v>330000</v>
      </c>
      <c r="F73" s="6">
        <v>324505.32</v>
      </c>
      <c r="G73" s="9">
        <f>E73-F73</f>
        <v>5494.679999999993</v>
      </c>
      <c r="H73" s="27" t="s">
        <v>100</v>
      </c>
    </row>
    <row r="74" spans="1:8" ht="49.5" customHeight="1">
      <c r="A74" s="118" t="s">
        <v>4</v>
      </c>
      <c r="B74" s="119"/>
      <c r="C74" s="16">
        <f>SUM(C71:C73)</f>
        <v>3</v>
      </c>
      <c r="D74" s="16"/>
      <c r="E74" s="18">
        <f>SUM(E71:E73)</f>
        <v>1070000</v>
      </c>
      <c r="F74" s="18">
        <f>SUM(F71:F73)</f>
        <v>1041520.3200000001</v>
      </c>
      <c r="G74" s="19">
        <f>SUM(G71:G73)</f>
        <v>28479.679999999993</v>
      </c>
      <c r="H74" s="15"/>
    </row>
    <row r="75" spans="1:8" ht="87" customHeight="1">
      <c r="A75" s="32">
        <v>11</v>
      </c>
      <c r="B75" s="14" t="s">
        <v>14</v>
      </c>
      <c r="C75" s="4">
        <v>1</v>
      </c>
      <c r="D75" s="2" t="s">
        <v>87</v>
      </c>
      <c r="E75" s="31">
        <v>198000</v>
      </c>
      <c r="F75" s="6">
        <v>186774</v>
      </c>
      <c r="G75" s="9">
        <f>E75-F75</f>
        <v>11226</v>
      </c>
      <c r="H75" s="28" t="s">
        <v>88</v>
      </c>
    </row>
    <row r="76" spans="1:8" ht="92.25" customHeight="1">
      <c r="A76" s="118" t="s">
        <v>4</v>
      </c>
      <c r="B76" s="119"/>
      <c r="C76" s="16">
        <f>SUM(C75:C75)</f>
        <v>1</v>
      </c>
      <c r="D76" s="16"/>
      <c r="E76" s="18">
        <f>SUM(E75:E75)</f>
        <v>198000</v>
      </c>
      <c r="F76" s="18">
        <f>SUM(F75:F75)</f>
        <v>186774</v>
      </c>
      <c r="G76" s="19">
        <f>SUM(G75:G75)</f>
        <v>11226</v>
      </c>
      <c r="H76" s="15"/>
    </row>
    <row r="77" spans="1:8" ht="72" customHeight="1">
      <c r="A77" s="78"/>
      <c r="B77" s="112" t="s">
        <v>15</v>
      </c>
      <c r="C77" s="4">
        <v>1</v>
      </c>
      <c r="D77" s="4" t="s">
        <v>36</v>
      </c>
      <c r="E77" s="6">
        <v>646000</v>
      </c>
      <c r="F77" s="6">
        <v>605472</v>
      </c>
      <c r="G77" s="6">
        <f aca="true" t="shared" si="3" ref="G77:G93">E77-F77</f>
        <v>40528</v>
      </c>
      <c r="H77" s="15"/>
    </row>
    <row r="78" spans="1:8" ht="93.75" customHeight="1">
      <c r="A78" s="32">
        <v>12</v>
      </c>
      <c r="B78" s="114"/>
      <c r="C78" s="4">
        <v>1</v>
      </c>
      <c r="D78" s="4" t="s">
        <v>36</v>
      </c>
      <c r="E78" s="6">
        <v>1052163</v>
      </c>
      <c r="F78" s="6">
        <v>629823.9</v>
      </c>
      <c r="G78" s="6">
        <f t="shared" si="3"/>
        <v>422339.1</v>
      </c>
      <c r="H78" s="27" t="s">
        <v>48</v>
      </c>
    </row>
    <row r="79" spans="1:8" ht="67.5" customHeight="1">
      <c r="A79" s="118" t="s">
        <v>4</v>
      </c>
      <c r="B79" s="119"/>
      <c r="C79" s="16">
        <f>SUM(C77:C78)</f>
        <v>2</v>
      </c>
      <c r="D79" s="16"/>
      <c r="E79" s="18">
        <f>SUM(E77:E78)</f>
        <v>1698163</v>
      </c>
      <c r="F79" s="18">
        <f>SUM(F78:F78)</f>
        <v>629823.9</v>
      </c>
      <c r="G79" s="18">
        <f t="shared" si="3"/>
        <v>1068339.1</v>
      </c>
      <c r="H79" s="15"/>
    </row>
    <row r="80" spans="1:8" ht="30.75" customHeight="1">
      <c r="A80" s="115">
        <v>13</v>
      </c>
      <c r="B80" s="112" t="s">
        <v>16</v>
      </c>
      <c r="C80" s="20">
        <v>1</v>
      </c>
      <c r="D80" s="1" t="s">
        <v>69</v>
      </c>
      <c r="E80" s="5">
        <v>6800</v>
      </c>
      <c r="F80" s="5">
        <v>6800</v>
      </c>
      <c r="G80" s="6">
        <f t="shared" si="3"/>
        <v>0</v>
      </c>
      <c r="H80" s="7" t="s">
        <v>44</v>
      </c>
    </row>
    <row r="81" spans="1:8" ht="30.75" customHeight="1">
      <c r="A81" s="116"/>
      <c r="B81" s="113"/>
      <c r="C81" s="4">
        <v>1</v>
      </c>
      <c r="D81" s="2" t="s">
        <v>75</v>
      </c>
      <c r="E81" s="6">
        <v>8500</v>
      </c>
      <c r="F81" s="6">
        <v>8499.8</v>
      </c>
      <c r="G81" s="6">
        <f t="shared" si="3"/>
        <v>0.2000000000007276</v>
      </c>
      <c r="H81" s="8" t="s">
        <v>44</v>
      </c>
    </row>
    <row r="82" spans="1:8" ht="30.75" customHeight="1">
      <c r="A82" s="116"/>
      <c r="B82" s="113"/>
      <c r="C82" s="4">
        <v>1</v>
      </c>
      <c r="D82" s="3" t="s">
        <v>76</v>
      </c>
      <c r="E82" s="6">
        <v>17500</v>
      </c>
      <c r="F82" s="6">
        <v>17500</v>
      </c>
      <c r="G82" s="6">
        <f t="shared" si="3"/>
        <v>0</v>
      </c>
      <c r="H82" s="7" t="s">
        <v>44</v>
      </c>
    </row>
    <row r="83" spans="1:8" ht="30.75" customHeight="1">
      <c r="A83" s="116"/>
      <c r="B83" s="113"/>
      <c r="C83" s="4">
        <v>1</v>
      </c>
      <c r="D83" s="4" t="s">
        <v>74</v>
      </c>
      <c r="E83" s="6">
        <v>7800</v>
      </c>
      <c r="F83" s="6">
        <v>7800</v>
      </c>
      <c r="G83" s="6">
        <f t="shared" si="3"/>
        <v>0</v>
      </c>
      <c r="H83" s="7" t="s">
        <v>44</v>
      </c>
    </row>
    <row r="84" spans="1:8" ht="30.75" customHeight="1">
      <c r="A84" s="116"/>
      <c r="B84" s="113"/>
      <c r="C84" s="4">
        <v>1</v>
      </c>
      <c r="D84" s="4" t="s">
        <v>102</v>
      </c>
      <c r="E84" s="6">
        <v>12000</v>
      </c>
      <c r="F84" s="6">
        <v>12000</v>
      </c>
      <c r="G84" s="9">
        <f t="shared" si="3"/>
        <v>0</v>
      </c>
      <c r="H84" s="7" t="s">
        <v>101</v>
      </c>
    </row>
    <row r="85" spans="1:8" ht="30.75" customHeight="1">
      <c r="A85" s="116"/>
      <c r="B85" s="113"/>
      <c r="C85" s="4">
        <v>1</v>
      </c>
      <c r="D85" s="4" t="s">
        <v>103</v>
      </c>
      <c r="E85" s="6">
        <v>3932</v>
      </c>
      <c r="F85" s="6">
        <v>3930</v>
      </c>
      <c r="G85" s="9">
        <f t="shared" si="3"/>
        <v>2</v>
      </c>
      <c r="H85" s="7" t="s">
        <v>104</v>
      </c>
    </row>
    <row r="86" spans="1:8" ht="30.75" customHeight="1">
      <c r="A86" s="116"/>
      <c r="B86" s="113"/>
      <c r="C86" s="4">
        <v>1</v>
      </c>
      <c r="D86" s="4" t="s">
        <v>105</v>
      </c>
      <c r="E86" s="6">
        <v>198000</v>
      </c>
      <c r="F86" s="6">
        <v>149000</v>
      </c>
      <c r="G86" s="9">
        <f t="shared" si="3"/>
        <v>49000</v>
      </c>
      <c r="H86" s="7" t="s">
        <v>106</v>
      </c>
    </row>
    <row r="87" spans="1:8" ht="90">
      <c r="A87" s="116"/>
      <c r="B87" s="113"/>
      <c r="C87" s="4">
        <v>1</v>
      </c>
      <c r="D87" s="4" t="s">
        <v>83</v>
      </c>
      <c r="E87" s="6">
        <v>27400</v>
      </c>
      <c r="F87" s="6">
        <v>27372</v>
      </c>
      <c r="G87" s="9">
        <f t="shared" si="3"/>
        <v>28</v>
      </c>
      <c r="H87" s="7" t="s">
        <v>108</v>
      </c>
    </row>
    <row r="88" spans="1:8" ht="54.75" customHeight="1">
      <c r="A88" s="116"/>
      <c r="B88" s="113"/>
      <c r="C88" s="4">
        <v>1</v>
      </c>
      <c r="D88" s="4" t="s">
        <v>109</v>
      </c>
      <c r="E88" s="6">
        <v>4190</v>
      </c>
      <c r="F88" s="6">
        <v>4189</v>
      </c>
      <c r="G88" s="9">
        <f t="shared" si="3"/>
        <v>1</v>
      </c>
      <c r="H88" s="7" t="s">
        <v>108</v>
      </c>
    </row>
    <row r="89" spans="1:8" ht="59.25" customHeight="1">
      <c r="A89" s="116"/>
      <c r="B89" s="113"/>
      <c r="C89" s="4">
        <v>1</v>
      </c>
      <c r="D89" s="4" t="s">
        <v>110</v>
      </c>
      <c r="E89" s="6">
        <v>8040</v>
      </c>
      <c r="F89" s="6">
        <v>8040</v>
      </c>
      <c r="G89" s="9">
        <f t="shared" si="3"/>
        <v>0</v>
      </c>
      <c r="H89" s="7" t="s">
        <v>108</v>
      </c>
    </row>
    <row r="90" spans="1:8" ht="66.75" customHeight="1">
      <c r="A90" s="116"/>
      <c r="B90" s="113"/>
      <c r="C90" s="21">
        <v>1</v>
      </c>
      <c r="D90" s="30" t="s">
        <v>107</v>
      </c>
      <c r="E90" s="6">
        <v>4900</v>
      </c>
      <c r="F90" s="6">
        <v>4830</v>
      </c>
      <c r="G90" s="9">
        <f t="shared" si="3"/>
        <v>70</v>
      </c>
      <c r="H90" s="7" t="s">
        <v>108</v>
      </c>
    </row>
    <row r="91" spans="1:8" ht="55.5" customHeight="1">
      <c r="A91" s="116"/>
      <c r="B91" s="113"/>
      <c r="C91" s="4">
        <v>1</v>
      </c>
      <c r="D91" s="8" t="s">
        <v>75</v>
      </c>
      <c r="E91" s="6">
        <v>5800</v>
      </c>
      <c r="F91" s="6">
        <v>5435</v>
      </c>
      <c r="G91" s="9">
        <f t="shared" si="3"/>
        <v>365</v>
      </c>
      <c r="H91" s="7" t="s">
        <v>108</v>
      </c>
    </row>
    <row r="92" spans="1:8" ht="54" customHeight="1">
      <c r="A92" s="116"/>
      <c r="B92" s="113"/>
      <c r="C92" s="21">
        <v>1</v>
      </c>
      <c r="D92" s="30" t="s">
        <v>111</v>
      </c>
      <c r="E92" s="6">
        <v>3400</v>
      </c>
      <c r="F92" s="6">
        <v>3390</v>
      </c>
      <c r="G92" s="9">
        <f t="shared" si="3"/>
        <v>10</v>
      </c>
      <c r="H92" s="7" t="s">
        <v>84</v>
      </c>
    </row>
    <row r="93" spans="1:8" ht="66.75" customHeight="1">
      <c r="A93" s="116"/>
      <c r="B93" s="113"/>
      <c r="C93" s="4">
        <v>1</v>
      </c>
      <c r="D93" s="8" t="s">
        <v>112</v>
      </c>
      <c r="E93" s="6">
        <v>10200</v>
      </c>
      <c r="F93" s="6">
        <v>10200</v>
      </c>
      <c r="G93" s="9">
        <f t="shared" si="3"/>
        <v>0</v>
      </c>
      <c r="H93" s="7" t="s">
        <v>84</v>
      </c>
    </row>
    <row r="94" spans="1:8" ht="66.75" customHeight="1">
      <c r="A94" s="117"/>
      <c r="B94" s="114"/>
      <c r="C94" s="4">
        <v>1</v>
      </c>
      <c r="D94" s="4" t="s">
        <v>45</v>
      </c>
      <c r="E94" s="6">
        <v>4900</v>
      </c>
      <c r="F94" s="6">
        <v>4830</v>
      </c>
      <c r="G94" s="9">
        <f>E94-F94</f>
        <v>70</v>
      </c>
      <c r="H94" s="8" t="s">
        <v>44</v>
      </c>
    </row>
    <row r="95" spans="1:8" ht="15">
      <c r="A95" s="105" t="s">
        <v>4</v>
      </c>
      <c r="B95" s="105"/>
      <c r="C95" s="16">
        <f>SUM(C80:C94)</f>
        <v>15</v>
      </c>
      <c r="D95" s="16"/>
      <c r="E95" s="18">
        <f>SUM(E80:E94)</f>
        <v>323362</v>
      </c>
      <c r="F95" s="18">
        <f>SUM(F80:F94)</f>
        <v>273815.8</v>
      </c>
      <c r="G95" s="18">
        <f>SUM(G80:G94)</f>
        <v>49546.2</v>
      </c>
      <c r="H95" s="15"/>
    </row>
    <row r="96" spans="1:8" ht="15.75" customHeight="1">
      <c r="A96" s="106">
        <v>14</v>
      </c>
      <c r="B96" s="109" t="s">
        <v>17</v>
      </c>
      <c r="C96" s="4"/>
      <c r="D96" s="3"/>
      <c r="E96" s="6"/>
      <c r="F96" s="6"/>
      <c r="G96" s="9">
        <f>E96-F96</f>
        <v>0</v>
      </c>
      <c r="H96" s="15"/>
    </row>
    <row r="97" spans="1:8" ht="87" customHeight="1">
      <c r="A97" s="107"/>
      <c r="B97" s="110"/>
      <c r="C97" s="4">
        <v>1</v>
      </c>
      <c r="D97" s="2" t="s">
        <v>49</v>
      </c>
      <c r="E97" s="6">
        <v>293165</v>
      </c>
      <c r="F97" s="6">
        <v>262999</v>
      </c>
      <c r="G97" s="9">
        <f>E97-F97</f>
        <v>30166</v>
      </c>
      <c r="H97" s="27" t="s">
        <v>50</v>
      </c>
    </row>
    <row r="98" spans="1:8" ht="15">
      <c r="A98" s="108"/>
      <c r="B98" s="111"/>
      <c r="C98" s="4"/>
      <c r="D98" s="3"/>
      <c r="E98" s="6"/>
      <c r="F98" s="6"/>
      <c r="G98" s="9">
        <f>E98-F98</f>
        <v>0</v>
      </c>
      <c r="H98" s="15"/>
    </row>
    <row r="99" spans="1:8" ht="15">
      <c r="A99" s="105" t="s">
        <v>4</v>
      </c>
      <c r="B99" s="105"/>
      <c r="C99" s="16">
        <f>SUM(C96:C98)</f>
        <v>1</v>
      </c>
      <c r="D99" s="16"/>
      <c r="E99" s="18">
        <f>SUM(E96:E98)</f>
        <v>293165</v>
      </c>
      <c r="F99" s="18">
        <f>SUM(F96:F98)</f>
        <v>262999</v>
      </c>
      <c r="G99" s="19">
        <f>SUM(G96:G98)</f>
        <v>30166</v>
      </c>
      <c r="H99" s="15"/>
    </row>
    <row r="100" spans="1:8" ht="73.5" customHeight="1">
      <c r="A100" s="20">
        <v>15</v>
      </c>
      <c r="B100" s="29" t="s">
        <v>18</v>
      </c>
      <c r="C100" s="4">
        <v>1</v>
      </c>
      <c r="D100" s="4" t="s">
        <v>113</v>
      </c>
      <c r="E100" s="6">
        <v>120000</v>
      </c>
      <c r="F100" s="6">
        <v>108500</v>
      </c>
      <c r="G100" s="9">
        <f>E100-F100</f>
        <v>11500</v>
      </c>
      <c r="H100" s="28" t="s">
        <v>114</v>
      </c>
    </row>
    <row r="101" spans="1:8" ht="15">
      <c r="A101" s="105" t="s">
        <v>4</v>
      </c>
      <c r="B101" s="105"/>
      <c r="C101" s="16">
        <f>SUM(C100:C100)</f>
        <v>1</v>
      </c>
      <c r="D101" s="16"/>
      <c r="E101" s="79">
        <f>SUM(E100:E100)</f>
        <v>120000</v>
      </c>
      <c r="F101" s="79">
        <f>SUM(F100:F100)</f>
        <v>108500</v>
      </c>
      <c r="G101" s="19">
        <f>SUM(G100:G100)</f>
        <v>11500</v>
      </c>
      <c r="H101" s="15"/>
    </row>
    <row r="102" spans="1:8" ht="81.75" customHeight="1">
      <c r="A102" s="4">
        <v>16</v>
      </c>
      <c r="B102" s="14" t="s">
        <v>23</v>
      </c>
      <c r="C102" s="20">
        <v>0</v>
      </c>
      <c r="D102" s="20"/>
      <c r="E102" s="5"/>
      <c r="F102" s="5"/>
      <c r="G102" s="9">
        <f>E102-F102</f>
        <v>0</v>
      </c>
      <c r="H102" s="15"/>
    </row>
    <row r="103" spans="1:8" ht="15">
      <c r="A103" s="118" t="s">
        <v>4</v>
      </c>
      <c r="B103" s="119"/>
      <c r="C103" s="80">
        <f>SUM(C102:C102)</f>
        <v>0</v>
      </c>
      <c r="D103" s="80"/>
      <c r="E103" s="81">
        <f>SUM(E102:E102)</f>
        <v>0</v>
      </c>
      <c r="F103" s="81">
        <f>SUM(F102:F102)</f>
        <v>0</v>
      </c>
      <c r="G103" s="82">
        <f>SUM(G102:G102)</f>
        <v>0</v>
      </c>
      <c r="H103" s="15"/>
    </row>
    <row r="104" spans="1:8" ht="77.25" customHeight="1">
      <c r="A104" s="20">
        <v>17</v>
      </c>
      <c r="B104" s="29" t="s">
        <v>24</v>
      </c>
      <c r="C104" s="20">
        <v>1</v>
      </c>
      <c r="D104" s="20" t="s">
        <v>41</v>
      </c>
      <c r="E104" s="5">
        <v>774158.04</v>
      </c>
      <c r="F104" s="5">
        <v>583200</v>
      </c>
      <c r="G104" s="75">
        <f>E104-F104</f>
        <v>190958.04000000004</v>
      </c>
      <c r="H104" s="28" t="s">
        <v>115</v>
      </c>
    </row>
    <row r="105" spans="1:8" ht="15">
      <c r="A105" s="105" t="s">
        <v>4</v>
      </c>
      <c r="B105" s="105"/>
      <c r="C105" s="80">
        <f>SUM(C104:C104)</f>
        <v>1</v>
      </c>
      <c r="D105" s="80"/>
      <c r="E105" s="81">
        <f>SUM(E104:E104)</f>
        <v>774158.04</v>
      </c>
      <c r="F105" s="81">
        <f>SUM(F104:F104)</f>
        <v>583200</v>
      </c>
      <c r="G105" s="82">
        <f>SUM(G104:G104)</f>
        <v>190958.04000000004</v>
      </c>
      <c r="H105" s="15"/>
    </row>
    <row r="106" spans="1:8" ht="57.75" customHeight="1">
      <c r="A106" s="120">
        <v>18</v>
      </c>
      <c r="B106" s="109" t="s">
        <v>25</v>
      </c>
      <c r="C106" s="20">
        <v>1</v>
      </c>
      <c r="D106" s="77" t="s">
        <v>53</v>
      </c>
      <c r="E106" s="5">
        <v>316000</v>
      </c>
      <c r="F106" s="5">
        <v>283260</v>
      </c>
      <c r="G106" s="75">
        <f aca="true" t="shared" si="4" ref="G106:G136">E106-F106</f>
        <v>32740</v>
      </c>
      <c r="H106" s="28" t="s">
        <v>54</v>
      </c>
    </row>
    <row r="107" spans="1:8" ht="57.75" customHeight="1">
      <c r="A107" s="121"/>
      <c r="B107" s="110"/>
      <c r="C107" s="20">
        <v>1</v>
      </c>
      <c r="D107" s="8" t="s">
        <v>119</v>
      </c>
      <c r="E107" s="5">
        <v>26400</v>
      </c>
      <c r="F107" s="5">
        <v>20160</v>
      </c>
      <c r="G107" s="75">
        <f t="shared" si="4"/>
        <v>6240</v>
      </c>
      <c r="H107" s="28" t="s">
        <v>120</v>
      </c>
    </row>
    <row r="108" spans="1:8" ht="57.75" customHeight="1">
      <c r="A108" s="121"/>
      <c r="B108" s="110"/>
      <c r="C108" s="20">
        <v>1</v>
      </c>
      <c r="D108" s="74" t="s">
        <v>121</v>
      </c>
      <c r="E108" s="5">
        <v>24000</v>
      </c>
      <c r="F108" s="5">
        <v>20700</v>
      </c>
      <c r="G108" s="75">
        <f t="shared" si="4"/>
        <v>3300</v>
      </c>
      <c r="H108" s="28" t="s">
        <v>122</v>
      </c>
    </row>
    <row r="109" spans="1:8" ht="57.75" customHeight="1">
      <c r="A109" s="121"/>
      <c r="B109" s="110"/>
      <c r="C109" s="20">
        <v>1</v>
      </c>
      <c r="D109" s="14" t="s">
        <v>123</v>
      </c>
      <c r="E109" s="5">
        <v>34000</v>
      </c>
      <c r="F109" s="5">
        <v>16759</v>
      </c>
      <c r="G109" s="75">
        <f t="shared" si="4"/>
        <v>17241</v>
      </c>
      <c r="H109" s="28" t="s">
        <v>124</v>
      </c>
    </row>
    <row r="110" spans="1:8" ht="57.75" customHeight="1">
      <c r="A110" s="121"/>
      <c r="B110" s="110"/>
      <c r="C110" s="20">
        <v>1</v>
      </c>
      <c r="D110" s="77" t="s">
        <v>125</v>
      </c>
      <c r="E110" s="5">
        <v>7000</v>
      </c>
      <c r="F110" s="5">
        <v>6960</v>
      </c>
      <c r="G110" s="75">
        <f t="shared" si="4"/>
        <v>40</v>
      </c>
      <c r="H110" s="28" t="s">
        <v>126</v>
      </c>
    </row>
    <row r="111" spans="1:8" ht="57.75" customHeight="1">
      <c r="A111" s="121"/>
      <c r="B111" s="110"/>
      <c r="C111" s="20">
        <v>1</v>
      </c>
      <c r="D111" s="77" t="s">
        <v>127</v>
      </c>
      <c r="E111" s="5">
        <v>32000</v>
      </c>
      <c r="F111" s="5">
        <v>26800</v>
      </c>
      <c r="G111" s="75">
        <f t="shared" si="4"/>
        <v>5200</v>
      </c>
      <c r="H111" s="28" t="s">
        <v>128</v>
      </c>
    </row>
    <row r="112" spans="1:8" ht="85.5" customHeight="1">
      <c r="A112" s="121"/>
      <c r="B112" s="110"/>
      <c r="C112" s="20">
        <v>1</v>
      </c>
      <c r="D112" s="14" t="s">
        <v>129</v>
      </c>
      <c r="E112" s="5">
        <v>62600</v>
      </c>
      <c r="F112" s="5">
        <v>43816</v>
      </c>
      <c r="G112" s="75">
        <f t="shared" si="4"/>
        <v>18784</v>
      </c>
      <c r="H112" s="28" t="s">
        <v>130</v>
      </c>
    </row>
    <row r="113" spans="1:8" ht="60">
      <c r="A113" s="121"/>
      <c r="B113" s="110"/>
      <c r="C113" s="20">
        <v>1</v>
      </c>
      <c r="D113" s="20" t="s">
        <v>135</v>
      </c>
      <c r="E113" s="5">
        <v>1155</v>
      </c>
      <c r="F113" s="5">
        <v>1094</v>
      </c>
      <c r="G113" s="75">
        <f t="shared" si="4"/>
        <v>61</v>
      </c>
      <c r="H113" s="28" t="s">
        <v>136</v>
      </c>
    </row>
    <row r="114" spans="1:8" ht="60">
      <c r="A114" s="121"/>
      <c r="B114" s="110"/>
      <c r="C114" s="20">
        <v>1</v>
      </c>
      <c r="D114" s="20" t="s">
        <v>137</v>
      </c>
      <c r="E114" s="5">
        <v>7000</v>
      </c>
      <c r="F114" s="5">
        <v>6660</v>
      </c>
      <c r="G114" s="75">
        <f t="shared" si="4"/>
        <v>340</v>
      </c>
      <c r="H114" s="28" t="s">
        <v>138</v>
      </c>
    </row>
    <row r="115" spans="1:8" ht="120">
      <c r="A115" s="121"/>
      <c r="B115" s="110"/>
      <c r="C115" s="20">
        <v>1</v>
      </c>
      <c r="D115" s="20" t="s">
        <v>139</v>
      </c>
      <c r="E115" s="5">
        <v>5100</v>
      </c>
      <c r="F115" s="5">
        <v>3200</v>
      </c>
      <c r="G115" s="75">
        <f t="shared" si="4"/>
        <v>1900</v>
      </c>
      <c r="H115" s="28" t="s">
        <v>140</v>
      </c>
    </row>
    <row r="116" spans="1:8" ht="36.75" customHeight="1">
      <c r="A116" s="121"/>
      <c r="B116" s="110"/>
      <c r="C116" s="20">
        <v>1</v>
      </c>
      <c r="D116" s="14" t="s">
        <v>141</v>
      </c>
      <c r="E116" s="83">
        <v>4250</v>
      </c>
      <c r="F116" s="5">
        <v>3205</v>
      </c>
      <c r="G116" s="75">
        <f t="shared" si="4"/>
        <v>1045</v>
      </c>
      <c r="H116" s="28" t="s">
        <v>142</v>
      </c>
    </row>
    <row r="117" spans="1:8" ht="54" customHeight="1">
      <c r="A117" s="121"/>
      <c r="B117" s="110"/>
      <c r="C117" s="20">
        <v>1</v>
      </c>
      <c r="D117" s="8" t="s">
        <v>131</v>
      </c>
      <c r="E117" s="5">
        <v>25000</v>
      </c>
      <c r="F117" s="5">
        <v>22755</v>
      </c>
      <c r="G117" s="75">
        <f t="shared" si="4"/>
        <v>2245</v>
      </c>
      <c r="H117" s="27" t="s">
        <v>132</v>
      </c>
    </row>
    <row r="118" spans="1:8" ht="90">
      <c r="A118" s="121"/>
      <c r="B118" s="111"/>
      <c r="C118" s="20">
        <v>1</v>
      </c>
      <c r="D118" s="84" t="s">
        <v>133</v>
      </c>
      <c r="E118" s="5">
        <v>37400</v>
      </c>
      <c r="F118" s="5">
        <v>30076</v>
      </c>
      <c r="G118" s="75">
        <f t="shared" si="4"/>
        <v>7324</v>
      </c>
      <c r="H118" s="28" t="s">
        <v>134</v>
      </c>
    </row>
    <row r="119" spans="1:8" ht="15">
      <c r="A119" s="24"/>
      <c r="B119" s="24" t="s">
        <v>4</v>
      </c>
      <c r="C119" s="80">
        <f>SUM(C106:C118)</f>
        <v>13</v>
      </c>
      <c r="D119" s="80"/>
      <c r="E119" s="81">
        <f>SUM(E106:E118)</f>
        <v>581905</v>
      </c>
      <c r="F119" s="81">
        <f>SUM(F106:F118)</f>
        <v>485445</v>
      </c>
      <c r="G119" s="82">
        <f>SUM(G106:G118)</f>
        <v>96460</v>
      </c>
      <c r="H119" s="15"/>
    </row>
    <row r="120" spans="1:8" ht="47.25" customHeight="1">
      <c r="A120" s="106">
        <v>19</v>
      </c>
      <c r="B120" s="130" t="s">
        <v>28</v>
      </c>
      <c r="C120" s="20"/>
      <c r="D120" s="77"/>
      <c r="E120" s="5"/>
      <c r="F120" s="5"/>
      <c r="G120" s="75">
        <f t="shared" si="4"/>
        <v>0</v>
      </c>
      <c r="H120" s="15"/>
    </row>
    <row r="121" spans="1:8" ht="15">
      <c r="A121" s="108"/>
      <c r="B121" s="131"/>
      <c r="C121" s="20"/>
      <c r="D121" s="77"/>
      <c r="E121" s="5"/>
      <c r="F121" s="5"/>
      <c r="G121" s="75">
        <f t="shared" si="4"/>
        <v>0</v>
      </c>
      <c r="H121" s="15"/>
    </row>
    <row r="122" spans="1:8" ht="15">
      <c r="A122" s="24"/>
      <c r="B122" s="24" t="s">
        <v>4</v>
      </c>
      <c r="C122" s="80">
        <f>SUM(C120:C121)</f>
        <v>0</v>
      </c>
      <c r="D122" s="80"/>
      <c r="E122" s="81">
        <f>SUM(E120:E121)</f>
        <v>0</v>
      </c>
      <c r="F122" s="81">
        <f>SUM(F120:F121)</f>
        <v>0</v>
      </c>
      <c r="G122" s="82">
        <f>SUM(G120:G121)</f>
        <v>0</v>
      </c>
      <c r="H122" s="15"/>
    </row>
    <row r="123" spans="1:8" ht="83.25" customHeight="1">
      <c r="A123" s="106">
        <v>20</v>
      </c>
      <c r="B123" s="127" t="s">
        <v>29</v>
      </c>
      <c r="C123" s="20">
        <v>1</v>
      </c>
      <c r="D123" s="14" t="s">
        <v>90</v>
      </c>
      <c r="E123" s="5">
        <v>450000</v>
      </c>
      <c r="F123" s="5">
        <v>379950</v>
      </c>
      <c r="G123" s="75">
        <f t="shared" si="4"/>
        <v>70050</v>
      </c>
      <c r="H123" s="27" t="s">
        <v>89</v>
      </c>
    </row>
    <row r="124" spans="1:8" ht="75">
      <c r="A124" s="107"/>
      <c r="B124" s="128"/>
      <c r="C124" s="20">
        <v>1</v>
      </c>
      <c r="D124" s="20" t="s">
        <v>116</v>
      </c>
      <c r="E124" s="5">
        <v>450000</v>
      </c>
      <c r="F124" s="5">
        <v>255150</v>
      </c>
      <c r="G124" s="75">
        <f t="shared" si="4"/>
        <v>194850</v>
      </c>
      <c r="H124" s="28" t="s">
        <v>117</v>
      </c>
    </row>
    <row r="125" spans="1:8" ht="15">
      <c r="A125" s="24"/>
      <c r="B125" s="24" t="s">
        <v>4</v>
      </c>
      <c r="C125" s="80">
        <f>SUM(C123:C124)</f>
        <v>2</v>
      </c>
      <c r="D125" s="80"/>
      <c r="E125" s="81">
        <f>SUM(E123:E124)</f>
        <v>900000</v>
      </c>
      <c r="F125" s="81">
        <f>SUM(F123:F124)</f>
        <v>635100</v>
      </c>
      <c r="G125" s="82">
        <f>SUM(G123:G124)</f>
        <v>264900</v>
      </c>
      <c r="H125" s="15"/>
    </row>
    <row r="126" spans="1:8" ht="31.5" customHeight="1">
      <c r="A126" s="106">
        <v>21</v>
      </c>
      <c r="B126" s="124" t="s">
        <v>30</v>
      </c>
      <c r="C126" s="20"/>
      <c r="D126" s="20"/>
      <c r="E126" s="5"/>
      <c r="F126" s="5"/>
      <c r="G126" s="75">
        <f t="shared" si="4"/>
        <v>0</v>
      </c>
      <c r="H126" s="15"/>
    </row>
    <row r="127" spans="1:8" ht="15">
      <c r="A127" s="107"/>
      <c r="B127" s="125"/>
      <c r="C127" s="20"/>
      <c r="D127" s="20"/>
      <c r="E127" s="5"/>
      <c r="F127" s="5"/>
      <c r="G127" s="75">
        <f t="shared" si="4"/>
        <v>0</v>
      </c>
      <c r="H127" s="15"/>
    </row>
    <row r="128" spans="1:8" ht="15">
      <c r="A128" s="108"/>
      <c r="B128" s="126"/>
      <c r="C128" s="20"/>
      <c r="D128" s="20"/>
      <c r="E128" s="5"/>
      <c r="F128" s="5"/>
      <c r="G128" s="75">
        <f t="shared" si="4"/>
        <v>0</v>
      </c>
      <c r="H128" s="15"/>
    </row>
    <row r="129" spans="1:8" ht="15">
      <c r="A129" s="24"/>
      <c r="B129" s="24" t="s">
        <v>4</v>
      </c>
      <c r="C129" s="80">
        <f>C126+C127+C128</f>
        <v>0</v>
      </c>
      <c r="D129" s="80"/>
      <c r="E129" s="81">
        <f>E126+E127+E128</f>
        <v>0</v>
      </c>
      <c r="F129" s="81">
        <f>F126+F127+F128</f>
        <v>0</v>
      </c>
      <c r="G129" s="82">
        <f>G126+G127+G128</f>
        <v>0</v>
      </c>
      <c r="H129" s="15"/>
    </row>
    <row r="130" spans="1:8" ht="15.75" customHeight="1">
      <c r="A130" s="106">
        <v>22</v>
      </c>
      <c r="B130" s="112" t="s">
        <v>31</v>
      </c>
      <c r="C130" s="20"/>
      <c r="D130" s="20"/>
      <c r="E130" s="5"/>
      <c r="F130" s="5"/>
      <c r="G130" s="75">
        <f t="shared" si="4"/>
        <v>0</v>
      </c>
      <c r="H130" s="15"/>
    </row>
    <row r="131" spans="1:8" ht="15.75" customHeight="1">
      <c r="A131" s="107"/>
      <c r="B131" s="113"/>
      <c r="C131" s="20"/>
      <c r="D131" s="20"/>
      <c r="E131" s="5"/>
      <c r="F131" s="5"/>
      <c r="G131" s="75">
        <f t="shared" si="4"/>
        <v>0</v>
      </c>
      <c r="H131" s="15"/>
    </row>
    <row r="132" spans="1:8" ht="15.75" customHeight="1">
      <c r="A132" s="107"/>
      <c r="B132" s="113"/>
      <c r="C132" s="20"/>
      <c r="D132" s="20"/>
      <c r="E132" s="5"/>
      <c r="F132" s="5"/>
      <c r="G132" s="75">
        <f t="shared" si="4"/>
        <v>0</v>
      </c>
      <c r="H132" s="15"/>
    </row>
    <row r="133" spans="1:8" ht="15.75" customHeight="1">
      <c r="A133" s="107"/>
      <c r="B133" s="113"/>
      <c r="C133" s="20"/>
      <c r="D133" s="20"/>
      <c r="E133" s="5"/>
      <c r="F133" s="5"/>
      <c r="G133" s="75">
        <f t="shared" si="4"/>
        <v>0</v>
      </c>
      <c r="H133" s="15"/>
    </row>
    <row r="134" spans="1:8" ht="15.75" customHeight="1">
      <c r="A134" s="107"/>
      <c r="B134" s="113"/>
      <c r="C134" s="20"/>
      <c r="D134" s="20"/>
      <c r="E134" s="5"/>
      <c r="F134" s="5"/>
      <c r="G134" s="75">
        <f t="shared" si="4"/>
        <v>0</v>
      </c>
      <c r="H134" s="15"/>
    </row>
    <row r="135" spans="1:8" ht="48" customHeight="1">
      <c r="A135" s="107"/>
      <c r="B135" s="113"/>
      <c r="C135" s="20"/>
      <c r="D135" s="20"/>
      <c r="E135" s="5"/>
      <c r="F135" s="5"/>
      <c r="G135" s="75">
        <f t="shared" si="4"/>
        <v>0</v>
      </c>
      <c r="H135" s="15"/>
    </row>
    <row r="136" spans="1:8" ht="15">
      <c r="A136" s="108"/>
      <c r="B136" s="114"/>
      <c r="C136" s="20"/>
      <c r="D136" s="20"/>
      <c r="E136" s="5"/>
      <c r="F136" s="5"/>
      <c r="G136" s="75">
        <f t="shared" si="4"/>
        <v>0</v>
      </c>
      <c r="H136" s="15"/>
    </row>
    <row r="137" spans="1:8" ht="18.75">
      <c r="A137" s="85"/>
      <c r="B137" s="70" t="s">
        <v>4</v>
      </c>
      <c r="C137" s="86">
        <f>SUM(C130:C136)</f>
        <v>0</v>
      </c>
      <c r="D137" s="87"/>
      <c r="E137" s="88">
        <f>SUM(E130:E136)</f>
        <v>0</v>
      </c>
      <c r="F137" s="86">
        <f>SUM(F130:F136)</f>
        <v>0</v>
      </c>
      <c r="G137" s="89">
        <f>SUM(G130:G136)</f>
        <v>0</v>
      </c>
      <c r="H137" s="73"/>
    </row>
    <row r="138" spans="1:8" ht="21.75" customHeight="1" thickBot="1">
      <c r="A138" s="129" t="s">
        <v>22</v>
      </c>
      <c r="B138" s="129"/>
      <c r="C138" s="90">
        <f>C9+C12+C16+C18+C20+C51+C66+C68+C70+C74+C76+C79+C95+C99+C101+C103+C105+C119+C122+C125+C129+C137</f>
        <v>90</v>
      </c>
      <c r="D138" s="90">
        <f>D9+D12+D16+D18+D20+D51+D66+D68+D70+D74+D76+D79+D95+D99+D101+D103+D105+D119+D122+D125+D129+D137</f>
        <v>0</v>
      </c>
      <c r="E138" s="90">
        <f>E9+E12+E16+E18+E20+E51+E66+E68+E70+E74+E76+E79+E95+E99+E101+E103+E105+E119+E122+E125+E129+E137</f>
        <v>26807290.84</v>
      </c>
      <c r="F138" s="90">
        <f>F9+F12+F16+F18+F20+F51+F66+F68+F70+F74+F76+F79+F95+F99+F101+F103+F105+F119+F122+F125+F129+F137</f>
        <v>23276589.62</v>
      </c>
      <c r="G138" s="90">
        <f>G9+G12+G16+G18+G20+G51+G66+G68+G70+G74+G76+G79+G95+G99+G101+G103+G105+G119+G122+G125+G129+G137</f>
        <v>3530701.22</v>
      </c>
      <c r="H138" s="73"/>
    </row>
    <row r="140" spans="5:7" ht="15">
      <c r="E140" s="92"/>
      <c r="G140" s="91">
        <f>G138/E138*100</f>
        <v>13.170675250524496</v>
      </c>
    </row>
  </sheetData>
  <sheetProtection/>
  <mergeCells count="46">
    <mergeCell ref="A71:A73"/>
    <mergeCell ref="A79:B79"/>
    <mergeCell ref="A76:B76"/>
    <mergeCell ref="A106:A118"/>
    <mergeCell ref="B126:B128"/>
    <mergeCell ref="A126:A128"/>
    <mergeCell ref="A123:A124"/>
    <mergeCell ref="B123:B124"/>
    <mergeCell ref="A68:B68"/>
    <mergeCell ref="A138:B138"/>
    <mergeCell ref="A105:B105"/>
    <mergeCell ref="A120:A121"/>
    <mergeCell ref="B120:B121"/>
    <mergeCell ref="B106:B118"/>
    <mergeCell ref="A1:G1"/>
    <mergeCell ref="A20:B20"/>
    <mergeCell ref="A16:B16"/>
    <mergeCell ref="A9:B9"/>
    <mergeCell ref="A12:B12"/>
    <mergeCell ref="A18:B18"/>
    <mergeCell ref="A10:A11"/>
    <mergeCell ref="B10:B11"/>
    <mergeCell ref="A3:A8"/>
    <mergeCell ref="B3:B8"/>
    <mergeCell ref="B71:B73"/>
    <mergeCell ref="A99:B99"/>
    <mergeCell ref="A103:B103"/>
    <mergeCell ref="A13:A15"/>
    <mergeCell ref="B13:B15"/>
    <mergeCell ref="A130:A136"/>
    <mergeCell ref="B130:B136"/>
    <mergeCell ref="A70:B70"/>
    <mergeCell ref="A74:B74"/>
    <mergeCell ref="A95:B95"/>
    <mergeCell ref="A101:B101"/>
    <mergeCell ref="A96:A98"/>
    <mergeCell ref="B96:B98"/>
    <mergeCell ref="B80:B94"/>
    <mergeCell ref="A80:A94"/>
    <mergeCell ref="B77:B78"/>
    <mergeCell ref="A66:B66"/>
    <mergeCell ref="A21:A36"/>
    <mergeCell ref="B21:B36"/>
    <mergeCell ref="A51:B51"/>
    <mergeCell ref="A52:A59"/>
    <mergeCell ref="B52:B5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rowBreaks count="2" manualBreakCount="2">
    <brk id="70" max="255" man="1"/>
    <brk id="7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2020-01-30T11:55:17Z</dcterms:modified>
  <cp:category/>
  <cp:version/>
  <cp:contentType/>
  <cp:contentStatus/>
</cp:coreProperties>
</file>